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015" activeTab="0"/>
  </bookViews>
  <sheets>
    <sheet name="LA_000" sheetId="1" r:id="rId1"/>
  </sheets>
  <externalReferences>
    <externalReference r:id="rId4"/>
    <externalReference r:id="rId5"/>
    <externalReference r:id="rId6"/>
  </externalReferences>
  <definedNames>
    <definedName name="aa" localSheetId="0" hidden="1">{#N/A,#N/A,FALSE,"A4";#N/A,#N/A,FALSE,"A3";#N/A,#N/A,FALSE,"A2";#N/A,#N/A,FALSE,"A1"}</definedName>
    <definedName name="aa" hidden="1">{#N/A,#N/A,FALSE,"A4";#N/A,#N/A,FALSE,"A3";#N/A,#N/A,FALSE,"A2";#N/A,#N/A,FALSE,"A1"}</definedName>
    <definedName name="_xlnm.Print_Area" localSheetId="0">'LA_000'!$A$1:$P$70</definedName>
    <definedName name="AZI">#REF!</definedName>
    <definedName name="AZIENDABA2">'[1]CEesteso'!#REF!</definedName>
    <definedName name="AZIENDABA3">'[1]CEesteso'!#REF!</definedName>
    <definedName name="AZIENDABA4">'[1]CEesteso'!#REF!</definedName>
    <definedName name="AZIENDABA5">'[1]CEesteso'!#REF!</definedName>
    <definedName name="AZIENDABR1">'[1]CEesteso'!#REF!</definedName>
    <definedName name="AZIENDAFG1">'[1]CEesteso'!#REF!</definedName>
    <definedName name="AZIENDAFG2">'[1]CEesteso'!#REF!</definedName>
    <definedName name="AZIENDAFG3">'[1]CEesteso'!#REF!</definedName>
    <definedName name="AZIENDALE1">'[1]CEesteso'!#REF!</definedName>
    <definedName name="AZIENDALE2">'[1]CEesteso'!#REF!</definedName>
    <definedName name="AZIENDAOR">'[1]CEesteso'!#REF!</definedName>
    <definedName name="AZIENDAPO">'[1]CEesteso'!#REF!</definedName>
    <definedName name="AZIENDATA1">'[1]CEesteso'!#REF!</definedName>
    <definedName name="Aziende">'[2]attivo'!#REF!</definedName>
    <definedName name="BARI1">#REF!</definedName>
    <definedName name="BARI2">#REF!</definedName>
    <definedName name="BARI3">#REF!</definedName>
    <definedName name="BARI4">#REF!</definedName>
    <definedName name="BARI5">#REF!</definedName>
    <definedName name="BRINDISI1">#REF!</definedName>
    <definedName name="CODICI">'[3]IMPUT PER CE'!$A:$B</definedName>
    <definedName name="datice">#REF!</definedName>
    <definedName name="FOGGIA1">#REF!</definedName>
    <definedName name="FOGGIA2">#REF!</definedName>
    <definedName name="FOGGIA3">#REF!</definedName>
    <definedName name="INDICICE">#REF!</definedName>
    <definedName name="LECCE1">#REF!</definedName>
    <definedName name="LECCE2">#REF!</definedName>
    <definedName name="LLLLL" localSheetId="0" hidden="1">{#N/A,#N/A,FALSE,"A4";#N/A,#N/A,FALSE,"A3";#N/A,#N/A,FALSE,"A2";#N/A,#N/A,FALSE,"A1"}</definedName>
    <definedName name="LLLLL" hidden="1">{#N/A,#N/A,FALSE,"A4";#N/A,#N/A,FALSE,"A3";#N/A,#N/A,FALSE,"A2";#N/A,#N/A,FALSE,"A1"}</definedName>
    <definedName name="looo" hidden="1">{#N/A,#N/A,FALSE,"A4";#N/A,#N/A,FALSE,"A3";#N/A,#N/A,FALSE,"A2";#N/A,#N/A,FALSE,"A1"}</definedName>
    <definedName name="mmm" hidden="1">{#N/A,#N/A,FALSE,"A4";#N/A,#N/A,FALSE,"A3";#N/A,#N/A,FALSE,"A2";#N/A,#N/A,FALSE,"A1"}</definedName>
    <definedName name="OORR">#REF!</definedName>
    <definedName name="PER">#REF!</definedName>
    <definedName name="PIVOT_1997" localSheetId="0" hidden="1">{#N/A,#N/A,FALSE,"A4";#N/A,#N/A,FALSE,"A3";#N/A,#N/A,FALSE,"A2";#N/A,#N/A,FALSE,"A1"}</definedName>
    <definedName name="PIVOT_1997" hidden="1">{#N/A,#N/A,FALSE,"A4";#N/A,#N/A,FALSE,"A3";#N/A,#N/A,FALSE,"A2";#N/A,#N/A,FALSE,"A1"}</definedName>
    <definedName name="Policlinico">#REF!</definedName>
    <definedName name="PPPP" localSheetId="0" hidden="1">{#N/A,#N/A,FALSE,"A4";#N/A,#N/A,FALSE,"A3";#N/A,#N/A,FALSE,"A2";#N/A,#N/A,FALSE,"A1"}</definedName>
    <definedName name="PPPP" hidden="1">{#N/A,#N/A,FALSE,"A4";#N/A,#N/A,FALSE,"A3";#N/A,#N/A,FALSE,"A2";#N/A,#N/A,FALSE,"A1"}</definedName>
    <definedName name="qqqq" localSheetId="0" hidden="1">{#N/A,#N/A,FALSE,"A4";#N/A,#N/A,FALSE,"A3";#N/A,#N/A,FALSE,"A2";#N/A,#N/A,FALSE,"A1"}</definedName>
    <definedName name="qqqq" hidden="1">{#N/A,#N/A,FALSE,"A4";#N/A,#N/A,FALSE,"A3";#N/A,#N/A,FALSE,"A2";#N/A,#N/A,FALSE,"A1"}</definedName>
    <definedName name="qqqqq" localSheetId="0" hidden="1">{#N/A,#N/A,FALSE,"Indice"}</definedName>
    <definedName name="qqqqq" hidden="1">{#N/A,#N/A,FALSE,"Indice"}</definedName>
    <definedName name="qqqqqa" localSheetId="0" hidden="1">{#N/A,#N/A,FALSE,"B3";#N/A,#N/A,FALSE,"B2";#N/A,#N/A,FALSE,"B1"}</definedName>
    <definedName name="qqqqqa" hidden="1">{#N/A,#N/A,FALSE,"B3";#N/A,#N/A,FALSE,"B2";#N/A,#N/A,FALSE,"B1"}</definedName>
    <definedName name="qw" localSheetId="0" hidden="1">{#N/A,#N/A,FALSE,"A4";#N/A,#N/A,FALSE,"A3";#N/A,#N/A,FALSE,"A2";#N/A,#N/A,FALSE,"A1"}</definedName>
    <definedName name="qw" hidden="1">{#N/A,#N/A,FALSE,"A4";#N/A,#N/A,FALSE,"A3";#N/A,#N/A,FALSE,"A2";#N/A,#N/A,FALSE,"A1"}</definedName>
    <definedName name="SED" localSheetId="0" hidden="1">{#N/A,#N/A,FALSE,"A4";#N/A,#N/A,FALSE,"A3";#N/A,#N/A,FALSE,"A2";#N/A,#N/A,FALSE,"A1"}</definedName>
    <definedName name="SED" hidden="1">{#N/A,#N/A,FALSE,"A4";#N/A,#N/A,FALSE,"A3";#N/A,#N/A,FALSE,"A2";#N/A,#N/A,FALSE,"A1"}</definedName>
    <definedName name="TARANTO1">#REF!</definedName>
    <definedName name="TTT" localSheetId="0" hidden="1">{#N/A,#N/A,FALSE,"B1";#N/A,#N/A,FALSE,"B2";#N/A,#N/A,FALSE,"B3";#N/A,#N/A,FALSE,"A4";#N/A,#N/A,FALSE,"A3";#N/A,#N/A,FALSE,"A2";#N/A,#N/A,FALSE,"A1";#N/A,#N/A,FALSE,"Indice"}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voci_la">'LA_000'!$B$12:$B$70</definedName>
    <definedName name="vocispesa">#REF!</definedName>
    <definedName name="wq" localSheetId="0" hidden="1">{#N/A,#N/A,FALSE,"B1";#N/A,#N/A,FALSE,"B2";#N/A,#N/A,FALSE,"B3";#N/A,#N/A,FALSE,"A4";#N/A,#N/A,FALSE,"A3";#N/A,#N/A,FALSE,"A2";#N/A,#N/A,FALSE,"A1";#N/A,#N/A,FALSE,"Indice"}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rn.Elaborati._.di._.sintesi." localSheetId="0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Indice." localSheetId="0" hidden="1">{#N/A,#N/A,FALSE,"Indice"}</definedName>
    <definedName name="wrn.Indice." hidden="1">{#N/A,#N/A,FALSE,"Indice"}</definedName>
    <definedName name="wrn.Prospetti._.di._.bilancio." localSheetId="0" hidden="1">{#N/A,#N/A,FALSE,"B3";#N/A,#N/A,FALSE,"B2";#N/A,#N/A,FALSE,"B1"}</definedName>
    <definedName name="wrn.Prospetti._.di._.bilancio." hidden="1">{#N/A,#N/A,FALSE,"B3";#N/A,#N/A,FALSE,"B2";#N/A,#N/A,FALSE,"B1"}</definedName>
    <definedName name="wrn.Tutti." localSheetId="0" hidden="1">{#N/A,#N/A,FALSE,"B1";#N/A,#N/A,FALSE,"B2";#N/A,#N/A,FALSE,"B3";#N/A,#N/A,FALSE,"A4";#N/A,#N/A,FALSE,"A3";#N/A,#N/A,FALSE,"A2";#N/A,#N/A,FALSE,"A1";#N/A,#N/A,FALSE,"Indice"}</definedName>
    <definedName name="wrn.Tutti." hidden="1">{#N/A,#N/A,FALSE,"B1";#N/A,#N/A,FALSE,"B2";#N/A,#N/A,FALSE,"B3";#N/A,#N/A,FALSE,"A4";#N/A,#N/A,FALSE,"A3";#N/A,#N/A,FALSE,"A2";#N/A,#N/A,FALSE,"A1";#N/A,#N/A,FALSE,"Indice"}</definedName>
  </definedNames>
  <calcPr fullCalcOnLoad="1"/>
</workbook>
</file>

<file path=xl/sharedStrings.xml><?xml version="1.0" encoding="utf-8"?>
<sst xmlns="http://schemas.openxmlformats.org/spreadsheetml/2006/main" count="86" uniqueCount="75">
  <si>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</si>
  <si>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</si>
  <si>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</si>
  <si>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</si>
  <si>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</si>
  <si>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</si>
  <si>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</si>
  <si>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</si>
  <si>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</si>
  <si>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</si>
  <si>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</si>
  <si>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</si>
  <si>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amm.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</si>
  <si>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</si>
  <si>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</si>
  <si>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</si>
  <si>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</si>
  <si>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</si>
  <si>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</si>
  <si>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</si>
  <si>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</si>
  <si>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</si>
  <si>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</si>
  <si>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</si>
  <si>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</si>
  <si>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</si>
  <si>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</si>
  <si>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</si>
  <si>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</si>
  <si>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</si>
  <si>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</si>
  <si>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</si>
  <si>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</si>
  <si>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</si>
  <si>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</si>
  <si>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</si>
  <si>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>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</si>
  <si>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</si>
  <si>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</si>
  <si>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</si>
  <si>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</si>
  <si>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</si>
  <si>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</si>
  <si>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</si>
  <si>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</si>
  <si>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>adi</t>
  </si>
  <si>
    <t xml:space="preserve">      --assistenza alle donne, famiglia, coppie (consultori)</t>
  </si>
  <si>
    <t xml:space="preserve">      --Assistenza psichiatrica </t>
  </si>
  <si>
    <t xml:space="preserve">Assistenza riabilitativa ai disabili </t>
  </si>
  <si>
    <t xml:space="preserve">      --Assistenza ai tossicodipendenti</t>
  </si>
  <si>
    <t>Ass dom anziani</t>
  </si>
  <si>
    <t xml:space="preserve">      --Assistenza ai malati terminali</t>
  </si>
  <si>
    <t xml:space="preserve">      --Assistenza a persone affette da HIV</t>
  </si>
  <si>
    <t>Assistenza territoriale semiresidenziale</t>
  </si>
  <si>
    <t xml:space="preserve">      --Assistenza riabilitativa ai disabili </t>
  </si>
  <si>
    <t xml:space="preserve">      --Assistenza agli anziani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</si>
  <si>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</si>
  <si>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</si>
  <si>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</si>
  <si>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</si>
  <si>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</si>
  <si>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</si>
  <si>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</si>
  <si>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</si>
  <si>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>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</si>
  <si>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</si>
  <si>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</si>
  <si>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</si>
  <si>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</si>
  <si>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</si>
  <si>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</si>
  <si>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</t>
  </si>
  <si>
    <t>DIFFERENZE</t>
  </si>
  <si>
    <t>Puglia</t>
  </si>
  <si>
    <t>IRCCS de Bellis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</si>
</sst>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[$€]\ * #,##0.00_-;\-[$€]\ * #,##0.00_-;_-[$€]\ * &quot;-&quot;??_-;_-@_-"/>
    <numFmt numFmtId="168" formatCode="_ * #,##0_ ;_ * \-#,##0_ ;_ * &quot;-&quot;_ ;_ @_ "/>
    <numFmt numFmtId="169" formatCode="_ &quot;kr&quot;\ * #,##0_ ;_ &quot;kr&quot;\ * \-#,##0_ ;_ &quot;kr&quot;\ * &quot;-&quot;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6"/>
      <name val="Arial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4" fillId="0" borderId="25" xfId="0" applyNumberFormat="1" applyFont="1" applyBorder="1" applyAlignment="1">
      <alignment horizontal="justify" vertical="top" wrapText="1"/>
    </xf>
    <xf numFmtId="0" fontId="15" fillId="0" borderId="31" xfId="0" applyFont="1" applyBorder="1" applyAlignment="1">
      <alignment horizontal="justify" vertical="top" wrapText="1"/>
    </xf>
    <xf numFmtId="3" fontId="5" fillId="0" borderId="32" xfId="51" applyNumberFormat="1" applyFont="1" applyBorder="1" applyAlignment="1">
      <alignment horizontal="right" vertical="top" wrapText="1"/>
    </xf>
    <xf numFmtId="3" fontId="15" fillId="0" borderId="33" xfId="51" applyNumberFormat="1" applyFont="1" applyBorder="1" applyAlignment="1">
      <alignment horizontal="right" vertical="top" wrapText="1"/>
    </xf>
    <xf numFmtId="3" fontId="5" fillId="0" borderId="34" xfId="51" applyNumberFormat="1" applyFont="1" applyBorder="1" applyAlignment="1">
      <alignment horizontal="right" vertical="top" wrapText="1"/>
    </xf>
    <xf numFmtId="3" fontId="15" fillId="0" borderId="34" xfId="51" applyNumberFormat="1" applyFont="1" applyBorder="1" applyAlignment="1">
      <alignment horizontal="right" vertical="top" wrapText="1"/>
    </xf>
    <xf numFmtId="3" fontId="15" fillId="0" borderId="35" xfId="51" applyNumberFormat="1" applyFont="1" applyBorder="1" applyAlignment="1">
      <alignment horizontal="right" vertical="top" wrapText="1"/>
    </xf>
    <xf numFmtId="0" fontId="16" fillId="0" borderId="26" xfId="0" applyNumberFormat="1" applyFont="1" applyBorder="1" applyAlignment="1">
      <alignment horizontal="justify" vertical="top" wrapText="1"/>
    </xf>
    <xf numFmtId="0" fontId="17" fillId="0" borderId="36" xfId="0" applyFont="1" applyBorder="1" applyAlignment="1">
      <alignment horizontal="justify" vertical="top" wrapText="1"/>
    </xf>
    <xf numFmtId="3" fontId="17" fillId="33" borderId="37" xfId="51" applyNumberFormat="1" applyFont="1" applyFill="1" applyBorder="1" applyAlignment="1">
      <alignment horizontal="right" vertical="top" wrapText="1"/>
    </xf>
    <xf numFmtId="3" fontId="17" fillId="33" borderId="38" xfId="5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6" fillId="0" borderId="15" xfId="0" applyNumberFormat="1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3" fontId="16" fillId="0" borderId="11" xfId="51" applyNumberFormat="1" applyFont="1" applyBorder="1" applyAlignment="1">
      <alignment horizontal="justify" vertical="top" wrapText="1"/>
    </xf>
    <xf numFmtId="3" fontId="16" fillId="0" borderId="12" xfId="51" applyNumberFormat="1" applyFont="1" applyBorder="1" applyAlignment="1">
      <alignment horizontal="justify" vertical="top" wrapText="1"/>
    </xf>
    <xf numFmtId="3" fontId="15" fillId="35" borderId="39" xfId="51" applyNumberFormat="1" applyFont="1" applyFill="1" applyBorder="1" applyAlignment="1">
      <alignment horizontal="right" vertical="top" wrapText="1"/>
    </xf>
    <xf numFmtId="3" fontId="15" fillId="35" borderId="40" xfId="51" applyNumberFormat="1" applyFont="1" applyFill="1" applyBorder="1" applyAlignment="1">
      <alignment horizontal="right" vertical="top" wrapText="1"/>
    </xf>
    <xf numFmtId="3" fontId="15" fillId="35" borderId="41" xfId="51" applyNumberFormat="1" applyFont="1" applyFill="1" applyBorder="1" applyAlignment="1">
      <alignment horizontal="right" vertical="top" wrapText="1"/>
    </xf>
    <xf numFmtId="3" fontId="15" fillId="35" borderId="34" xfId="51" applyNumberFormat="1" applyFont="1" applyFill="1" applyBorder="1" applyAlignment="1">
      <alignment horizontal="right" vertical="top" wrapText="1"/>
    </xf>
    <xf numFmtId="3" fontId="15" fillId="35" borderId="35" xfId="51" applyNumberFormat="1" applyFont="1" applyFill="1" applyBorder="1" applyAlignment="1">
      <alignment horizontal="right" vertical="top" wrapText="1"/>
    </xf>
    <xf numFmtId="3" fontId="5" fillId="7" borderId="34" xfId="51" applyNumberFormat="1" applyFont="1" applyFill="1" applyBorder="1" applyAlignment="1">
      <alignment horizontal="right" vertical="top" wrapText="1"/>
    </xf>
    <xf numFmtId="0" fontId="14" fillId="0" borderId="25" xfId="0" applyNumberFormat="1" applyFont="1" applyBorder="1" applyAlignment="1">
      <alignment horizontal="left" vertical="top" wrapText="1" indent="2"/>
    </xf>
    <xf numFmtId="0" fontId="14" fillId="0" borderId="25" xfId="0" applyNumberFormat="1" applyFont="1" applyFill="1" applyBorder="1" applyAlignment="1">
      <alignment horizontal="justify" vertical="top" wrapText="1"/>
    </xf>
    <xf numFmtId="0" fontId="15" fillId="0" borderId="31" xfId="0" applyFont="1" applyFill="1" applyBorder="1" applyAlignment="1">
      <alignment horizontal="justify" vertical="top" wrapText="1"/>
    </xf>
    <xf numFmtId="0" fontId="14" fillId="36" borderId="25" xfId="0" applyNumberFormat="1" applyFont="1" applyFill="1" applyBorder="1" applyAlignment="1">
      <alignment horizontal="left" vertical="top" wrapText="1" indent="1"/>
    </xf>
    <xf numFmtId="0" fontId="14" fillId="36" borderId="25" xfId="0" applyNumberFormat="1" applyFont="1" applyFill="1" applyBorder="1" applyAlignment="1">
      <alignment horizontal="left" vertical="top" wrapText="1" indent="3"/>
    </xf>
    <xf numFmtId="0" fontId="14" fillId="36" borderId="25" xfId="0" applyNumberFormat="1" applyFont="1" applyFill="1" applyBorder="1" applyAlignment="1">
      <alignment horizontal="left" vertical="top" wrapText="1" indent="2"/>
    </xf>
    <xf numFmtId="0" fontId="14" fillId="0" borderId="31" xfId="0" applyFont="1" applyFill="1" applyBorder="1" applyAlignment="1">
      <alignment horizontal="justify" vertical="top" wrapText="1"/>
    </xf>
    <xf numFmtId="0" fontId="14" fillId="0" borderId="31" xfId="0" applyFont="1" applyBorder="1" applyAlignment="1">
      <alignment horizontal="justify" vertical="top" wrapText="1"/>
    </xf>
    <xf numFmtId="3" fontId="17" fillId="33" borderId="42" xfId="51" applyNumberFormat="1" applyFont="1" applyFill="1" applyBorder="1" applyAlignment="1">
      <alignment horizontal="right" vertical="top" wrapText="1"/>
    </xf>
    <xf numFmtId="3" fontId="17" fillId="33" borderId="27" xfId="51" applyNumberFormat="1" applyFont="1" applyFill="1" applyBorder="1" applyAlignment="1">
      <alignment horizontal="right" vertical="top" wrapText="1"/>
    </xf>
    <xf numFmtId="3" fontId="17" fillId="33" borderId="35" xfId="51" applyNumberFormat="1" applyFont="1" applyFill="1" applyBorder="1" applyAlignment="1">
      <alignment horizontal="right" vertical="top" wrapText="1"/>
    </xf>
    <xf numFmtId="3" fontId="15" fillId="35" borderId="43" xfId="51" applyNumberFormat="1" applyFont="1" applyFill="1" applyBorder="1" applyAlignment="1">
      <alignment horizontal="right" vertical="top" wrapText="1"/>
    </xf>
    <xf numFmtId="0" fontId="14" fillId="36" borderId="25" xfId="0" applyNumberFormat="1" applyFont="1" applyFill="1" applyBorder="1" applyAlignment="1">
      <alignment horizontal="left" vertical="top" wrapText="1" indent="4"/>
    </xf>
    <xf numFmtId="0" fontId="16" fillId="0" borderId="44" xfId="0" applyNumberFormat="1" applyFont="1" applyBorder="1" applyAlignment="1">
      <alignment horizontal="justify" vertical="top" wrapText="1"/>
    </xf>
    <xf numFmtId="0" fontId="17" fillId="0" borderId="45" xfId="0" applyFont="1" applyBorder="1" applyAlignment="1">
      <alignment horizontal="justify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3" fontId="17" fillId="33" borderId="46" xfId="5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3" fontId="15" fillId="0" borderId="0" xfId="51" applyNumberFormat="1" applyFont="1" applyAlignment="1">
      <alignment/>
    </xf>
    <xf numFmtId="0" fontId="17" fillId="0" borderId="0" xfId="0" applyFont="1" applyAlignment="1">
      <alignment horizontal="right"/>
    </xf>
    <xf numFmtId="3" fontId="17" fillId="37" borderId="47" xfId="51" applyNumberFormat="1" applyFont="1" applyFill="1" applyBorder="1" applyAlignment="1">
      <alignment horizontal="right" vertical="top" wrapText="1"/>
    </xf>
    <xf numFmtId="3" fontId="17" fillId="37" borderId="46" xfId="51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3" fontId="17" fillId="0" borderId="47" xfId="51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Allegato_NotaUOC_8gennaio2002" xfId="42"/>
    <cellStyle name="Comma_CE_1-Trim 99" xfId="43"/>
    <cellStyle name="Currency [0]_CE_1-Trim 99" xfId="44"/>
    <cellStyle name="Currency_CE_1-Trim 99" xfId="45"/>
    <cellStyle name="Euro" xfId="46"/>
    <cellStyle name="Input" xfId="47"/>
    <cellStyle name="Comma" xfId="48"/>
    <cellStyle name="Migliaia (0)_160-CE01-RICAVI-NettoMobSan" xfId="49"/>
    <cellStyle name="Comma [0]" xfId="50"/>
    <cellStyle name="Migliaia 2" xfId="51"/>
    <cellStyle name="Neutrale" xfId="52"/>
    <cellStyle name="Normal_Allegato_NotaUOC_8gennaio2002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160-CE01-RICAVI-NettoMobSan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etti\DIEF_%202005\works\Elaborazioni%20e%20statistiche\CE%20ESTESO%202001_2002_2003%20elaborazio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RES\Rielaborazione%20bilancio%202003_CE_999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etti\Modelli_CE_2004\PREVENTIVO_04_999\CE_MIN%202_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zoomScale="84" zoomScaleNormal="84" zoomScaleSheetLayoutView="85" zoomScalePageLayoutView="0" workbookViewId="0" topLeftCell="A58">
      <selection activeCell="D72" sqref="D72"/>
    </sheetView>
  </sheetViews>
  <sheetFormatPr defaultColWidth="9.140625" defaultRowHeight="12.75"/>
  <cols>
    <col min="1" max="1" width="6.421875" style="94" customWidth="1"/>
    <col min="2" max="2" width="35.8515625" style="0" customWidth="1"/>
    <col min="3" max="3" width="6.7109375" style="0" customWidth="1"/>
    <col min="4" max="4" width="11.57421875" style="0" customWidth="1"/>
    <col min="5" max="5" width="9.140625" style="0" customWidth="1"/>
    <col min="6" max="6" width="12.28125" style="0" customWidth="1"/>
    <col min="7" max="8" width="11.8515625" style="0" customWidth="1"/>
    <col min="9" max="9" width="13.00390625" style="0" customWidth="1"/>
    <col min="10" max="10" width="10.28125" style="0" customWidth="1"/>
    <col min="11" max="11" width="11.28125" style="0" customWidth="1"/>
    <col min="12" max="12" width="11.8515625" style="0" customWidth="1"/>
    <col min="13" max="13" width="11.28125" style="0" customWidth="1"/>
    <col min="14" max="14" width="10.28125" style="0" customWidth="1"/>
    <col min="15" max="15" width="12.28125" style="0" bestFit="1" customWidth="1"/>
    <col min="16" max="16" width="12.00390625" style="0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 thickBot="1">
      <c r="A3" s="5"/>
      <c r="B3" s="6" t="s">
        <v>1</v>
      </c>
      <c r="C3" s="7"/>
      <c r="D3" s="7"/>
      <c r="E3" s="7"/>
      <c r="F3" s="8"/>
      <c r="G3" s="9"/>
      <c r="H3" s="10" t="s">
        <v>2</v>
      </c>
      <c r="I3" s="11"/>
      <c r="J3" s="11"/>
      <c r="K3" s="11"/>
      <c r="L3" s="12"/>
      <c r="M3" s="13"/>
      <c r="N3" s="4"/>
      <c r="O3" s="4"/>
      <c r="P3" s="4"/>
    </row>
    <row r="4" spans="1:16" ht="12.75">
      <c r="A4" s="5"/>
      <c r="B4" s="14"/>
      <c r="C4" s="15"/>
      <c r="D4" s="15"/>
      <c r="F4" s="16"/>
      <c r="G4" s="9"/>
      <c r="H4" s="14"/>
      <c r="I4" s="15"/>
      <c r="J4" s="15"/>
      <c r="K4" s="15"/>
      <c r="L4" s="16"/>
      <c r="M4" s="13"/>
      <c r="N4" s="4"/>
      <c r="P4" s="4"/>
    </row>
    <row r="5" spans="1:16" ht="13.5" customHeight="1" thickBot="1">
      <c r="A5" s="5"/>
      <c r="B5" s="17" t="s">
        <v>3</v>
      </c>
      <c r="C5" s="18" t="s">
        <v>73</v>
      </c>
      <c r="D5" s="19" t="s">
        <v>4</v>
      </c>
      <c r="E5" s="104" t="s">
        <v>74</v>
      </c>
      <c r="F5" s="104"/>
      <c r="G5" s="9"/>
      <c r="H5" s="21" t="s">
        <v>5</v>
      </c>
      <c r="I5" s="22"/>
      <c r="J5" s="23"/>
      <c r="K5" s="24">
        <v>2013</v>
      </c>
      <c r="L5" s="20"/>
      <c r="M5" s="13"/>
      <c r="N5" s="4"/>
      <c r="P5" s="4"/>
    </row>
    <row r="6" spans="1:16" ht="16.5" thickBot="1">
      <c r="A6" s="5"/>
      <c r="B6" s="25"/>
      <c r="C6" s="26"/>
      <c r="D6" s="26"/>
      <c r="E6" s="26"/>
      <c r="F6" s="27"/>
      <c r="G6" s="9"/>
      <c r="H6" s="28"/>
      <c r="I6" s="26"/>
      <c r="J6" s="26"/>
      <c r="K6" s="26"/>
      <c r="L6" s="27"/>
      <c r="M6" s="13"/>
      <c r="N6" s="4"/>
      <c r="O6" s="4"/>
      <c r="P6" s="4"/>
    </row>
    <row r="7" spans="1:16" ht="13.5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 customHeight="1">
      <c r="A8" s="31"/>
      <c r="B8" s="32" t="s">
        <v>6</v>
      </c>
      <c r="C8" s="33"/>
      <c r="D8" s="112" t="s">
        <v>7</v>
      </c>
      <c r="E8" s="113"/>
      <c r="F8" s="114" t="s">
        <v>8</v>
      </c>
      <c r="G8" s="115"/>
      <c r="H8" s="113"/>
      <c r="I8" s="105" t="s">
        <v>9</v>
      </c>
      <c r="J8" s="105" t="s">
        <v>10</v>
      </c>
      <c r="K8" s="105" t="s">
        <v>11</v>
      </c>
      <c r="L8" s="105" t="s">
        <v>12</v>
      </c>
      <c r="M8" s="105" t="s">
        <v>13</v>
      </c>
      <c r="N8" s="105" t="s">
        <v>14</v>
      </c>
      <c r="O8" s="105" t="s">
        <v>15</v>
      </c>
      <c r="P8" s="34" t="s">
        <v>16</v>
      </c>
    </row>
    <row r="9" spans="1:16" ht="12.75" customHeight="1">
      <c r="A9" s="35"/>
      <c r="B9" s="36"/>
      <c r="C9" s="37"/>
      <c r="D9" s="38" t="s">
        <v>17</v>
      </c>
      <c r="E9" s="39" t="s">
        <v>18</v>
      </c>
      <c r="F9" s="108" t="s">
        <v>19</v>
      </c>
      <c r="G9" s="110" t="s">
        <v>20</v>
      </c>
      <c r="H9" s="110" t="s">
        <v>21</v>
      </c>
      <c r="I9" s="106"/>
      <c r="J9" s="106"/>
      <c r="K9" s="106"/>
      <c r="L9" s="106"/>
      <c r="M9" s="106"/>
      <c r="N9" s="106"/>
      <c r="O9" s="106"/>
      <c r="P9" s="40"/>
    </row>
    <row r="10" spans="1:16" ht="21" thickBot="1">
      <c r="A10" s="41"/>
      <c r="B10" s="42"/>
      <c r="C10" s="43"/>
      <c r="D10" s="44"/>
      <c r="E10" s="45"/>
      <c r="F10" s="109"/>
      <c r="G10" s="111"/>
      <c r="H10" s="111"/>
      <c r="I10" s="107"/>
      <c r="J10" s="107"/>
      <c r="K10" s="107"/>
      <c r="L10" s="107"/>
      <c r="M10" s="107"/>
      <c r="N10" s="107"/>
      <c r="O10" s="107"/>
      <c r="P10" s="46"/>
    </row>
    <row r="11" spans="1:16" ht="13.5" customHeight="1" thickBot="1">
      <c r="A11" s="35"/>
      <c r="B11" s="47" t="s">
        <v>22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4.25" customHeight="1">
      <c r="A12" s="51">
        <v>10100</v>
      </c>
      <c r="B12" s="52" t="s">
        <v>23</v>
      </c>
      <c r="C12" s="53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8">
        <f aca="true" t="shared" si="0" ref="P12:P17">SUM(D12:O12)</f>
        <v>0</v>
      </c>
    </row>
    <row r="13" spans="1:16" ht="14.25" customHeight="1">
      <c r="A13" s="51">
        <v>10200</v>
      </c>
      <c r="B13" s="52" t="s">
        <v>24</v>
      </c>
      <c r="C13" s="53"/>
      <c r="D13" s="54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8">
        <f t="shared" si="0"/>
        <v>0</v>
      </c>
    </row>
    <row r="14" spans="1:16" ht="14.25" customHeight="1">
      <c r="A14" s="51">
        <v>10300</v>
      </c>
      <c r="B14" s="52" t="s">
        <v>25</v>
      </c>
      <c r="C14" s="53"/>
      <c r="D14" s="54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8">
        <f t="shared" si="0"/>
        <v>0</v>
      </c>
    </row>
    <row r="15" spans="1:16" ht="14.25" customHeight="1">
      <c r="A15" s="51">
        <v>10400</v>
      </c>
      <c r="B15" s="52" t="s">
        <v>26</v>
      </c>
      <c r="C15" s="53"/>
      <c r="D15" s="54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8">
        <f t="shared" si="0"/>
        <v>0</v>
      </c>
    </row>
    <row r="16" spans="1:16" ht="14.25" customHeight="1">
      <c r="A16" s="35">
        <v>10500</v>
      </c>
      <c r="B16" s="52" t="s">
        <v>27</v>
      </c>
      <c r="C16" s="53"/>
      <c r="D16" s="54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8">
        <f t="shared" si="0"/>
        <v>0</v>
      </c>
    </row>
    <row r="17" spans="1:16" ht="14.25" customHeight="1">
      <c r="A17" s="35">
        <v>10600</v>
      </c>
      <c r="B17" s="52" t="s">
        <v>28</v>
      </c>
      <c r="C17" s="53"/>
      <c r="D17" s="54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8">
        <f t="shared" si="0"/>
        <v>0</v>
      </c>
    </row>
    <row r="18" spans="1:16" s="63" customFormat="1" ht="15.75" thickBot="1">
      <c r="A18" s="51">
        <v>19999</v>
      </c>
      <c r="B18" s="59" t="s">
        <v>16</v>
      </c>
      <c r="C18" s="60"/>
      <c r="D18" s="61">
        <f aca="true" t="shared" si="1" ref="D18:P18">SUM(D12:D17)</f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  <c r="L18" s="61">
        <f t="shared" si="1"/>
        <v>0</v>
      </c>
      <c r="M18" s="61">
        <f t="shared" si="1"/>
        <v>0</v>
      </c>
      <c r="N18" s="61">
        <f t="shared" si="1"/>
        <v>0</v>
      </c>
      <c r="O18" s="61">
        <f t="shared" si="1"/>
        <v>0</v>
      </c>
      <c r="P18" s="61">
        <f t="shared" si="1"/>
        <v>0</v>
      </c>
    </row>
    <row r="19" spans="1:16" ht="15" thickBot="1">
      <c r="A19" s="51"/>
      <c r="B19" s="64" t="s">
        <v>29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1:16" ht="15">
      <c r="A20" s="51">
        <v>20100</v>
      </c>
      <c r="B20" s="52" t="s">
        <v>30</v>
      </c>
      <c r="C20" s="53"/>
      <c r="D20" s="54"/>
      <c r="E20" s="55"/>
      <c r="F20" s="56"/>
      <c r="G20" s="56"/>
      <c r="H20" s="56"/>
      <c r="I20" s="55"/>
      <c r="J20" s="55"/>
      <c r="K20" s="55"/>
      <c r="L20" s="57"/>
      <c r="M20" s="57"/>
      <c r="N20" s="56"/>
      <c r="O20" s="56"/>
      <c r="P20" s="58"/>
    </row>
    <row r="21" spans="1:16" ht="15">
      <c r="A21" s="35">
        <v>20200</v>
      </c>
      <c r="B21" s="52" t="s">
        <v>31</v>
      </c>
      <c r="C21" s="53"/>
      <c r="D21" s="68">
        <f aca="true" t="shared" si="2" ref="D21:N21">SUM(D22:D23)</f>
        <v>0</v>
      </c>
      <c r="E21" s="69">
        <f t="shared" si="2"/>
        <v>0</v>
      </c>
      <c r="F21" s="70">
        <f t="shared" si="2"/>
        <v>0</v>
      </c>
      <c r="G21" s="71">
        <f t="shared" si="2"/>
        <v>0</v>
      </c>
      <c r="H21" s="71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>SUM(O22:O23)</f>
        <v>0</v>
      </c>
      <c r="P21" s="72">
        <f aca="true" t="shared" si="3" ref="P21:P57">SUM(D21:O21)</f>
        <v>0</v>
      </c>
    </row>
    <row r="22" spans="1:16" ht="14.25" customHeight="1">
      <c r="A22" s="51">
        <v>20201</v>
      </c>
      <c r="B22" s="52" t="s">
        <v>32</v>
      </c>
      <c r="C22" s="53"/>
      <c r="D22" s="54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>
        <f t="shared" si="3"/>
        <v>0</v>
      </c>
    </row>
    <row r="23" spans="1:16" ht="14.25" customHeight="1">
      <c r="A23" s="51">
        <v>20202</v>
      </c>
      <c r="B23" s="52" t="s">
        <v>33</v>
      </c>
      <c r="C23" s="53"/>
      <c r="D23" s="54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8">
        <f t="shared" si="3"/>
        <v>0</v>
      </c>
    </row>
    <row r="24" spans="1:16" ht="15" customHeight="1">
      <c r="A24" s="51">
        <v>20300</v>
      </c>
      <c r="B24" s="52" t="s">
        <v>34</v>
      </c>
      <c r="C24" s="53"/>
      <c r="D24" s="54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8">
        <f t="shared" si="3"/>
        <v>0</v>
      </c>
    </row>
    <row r="25" spans="1:16" ht="14.25" customHeight="1">
      <c r="A25" s="51">
        <v>20400</v>
      </c>
      <c r="B25" s="52" t="s">
        <v>35</v>
      </c>
      <c r="C25" s="53"/>
      <c r="D25" s="68">
        <f aca="true" t="shared" si="4" ref="D25:O25">SUM(D26:D27)</f>
        <v>3965078.27</v>
      </c>
      <c r="E25" s="69">
        <f t="shared" si="4"/>
        <v>0</v>
      </c>
      <c r="F25" s="70">
        <f t="shared" si="4"/>
        <v>0</v>
      </c>
      <c r="G25" s="71">
        <f t="shared" si="4"/>
        <v>0</v>
      </c>
      <c r="H25" s="71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70">
        <f t="shared" si="4"/>
        <v>0</v>
      </c>
      <c r="M25" s="70">
        <f t="shared" si="4"/>
        <v>0</v>
      </c>
      <c r="N25" s="70">
        <f t="shared" si="4"/>
        <v>0</v>
      </c>
      <c r="O25" s="70">
        <f t="shared" si="4"/>
        <v>0</v>
      </c>
      <c r="P25" s="72">
        <f t="shared" si="3"/>
        <v>3965078.27</v>
      </c>
    </row>
    <row r="26" spans="1:16" ht="14.25" customHeight="1">
      <c r="A26" s="35">
        <v>20401</v>
      </c>
      <c r="B26" s="74" t="s">
        <v>36</v>
      </c>
      <c r="C26" s="53"/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8">
        <f t="shared" si="3"/>
        <v>0</v>
      </c>
    </row>
    <row r="27" spans="1:16" ht="14.25" customHeight="1">
      <c r="A27" s="35">
        <v>20402</v>
      </c>
      <c r="B27" s="52" t="s">
        <v>37</v>
      </c>
      <c r="C27" s="53"/>
      <c r="D27" s="54">
        <v>3965078.27</v>
      </c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8">
        <f t="shared" si="3"/>
        <v>3965078.27</v>
      </c>
    </row>
    <row r="28" spans="1:16" ht="14.25" customHeight="1">
      <c r="A28" s="51">
        <v>20500</v>
      </c>
      <c r="B28" s="52" t="s">
        <v>38</v>
      </c>
      <c r="C28" s="53"/>
      <c r="D28" s="54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>
        <f t="shared" si="3"/>
        <v>0</v>
      </c>
    </row>
    <row r="29" spans="1:16" ht="14.25" customHeight="1">
      <c r="A29" s="35">
        <v>20600</v>
      </c>
      <c r="B29" s="52" t="s">
        <v>39</v>
      </c>
      <c r="C29" s="53"/>
      <c r="D29" s="68">
        <f>SUM(D30:D32)</f>
        <v>1932749.7800000003</v>
      </c>
      <c r="E29" s="69">
        <f>SUM(E30:E32)</f>
        <v>73571.01</v>
      </c>
      <c r="F29" s="70">
        <f aca="true" t="shared" si="5" ref="F29:O29">SUM(F30:F32)</f>
        <v>18700.69</v>
      </c>
      <c r="G29" s="71">
        <f t="shared" si="5"/>
        <v>286795.80000000005</v>
      </c>
      <c r="H29" s="71">
        <f t="shared" si="5"/>
        <v>2560680.7600000002</v>
      </c>
      <c r="I29" s="69">
        <f t="shared" si="5"/>
        <v>6412560.71</v>
      </c>
      <c r="J29" s="69">
        <f t="shared" si="5"/>
        <v>40006.81</v>
      </c>
      <c r="K29" s="69">
        <f t="shared" si="5"/>
        <v>893655.35</v>
      </c>
      <c r="L29" s="70">
        <f t="shared" si="5"/>
        <v>407419.91</v>
      </c>
      <c r="M29" s="70">
        <f t="shared" si="5"/>
        <v>1434700.29</v>
      </c>
      <c r="N29" s="70">
        <f t="shared" si="5"/>
        <v>311747.65</v>
      </c>
      <c r="O29" s="70">
        <f t="shared" si="5"/>
        <v>1014419.44</v>
      </c>
      <c r="P29" s="72">
        <f t="shared" si="3"/>
        <v>15387008.2</v>
      </c>
    </row>
    <row r="30" spans="1:16" ht="14.25" customHeight="1">
      <c r="A30" s="51">
        <v>20601</v>
      </c>
      <c r="B30" s="52" t="s">
        <v>40</v>
      </c>
      <c r="C30" s="53"/>
      <c r="D30" s="54">
        <v>1101866.05</v>
      </c>
      <c r="E30" s="55">
        <v>31643.34</v>
      </c>
      <c r="F30" s="56">
        <v>3261.5</v>
      </c>
      <c r="G30" s="56">
        <v>138175.38</v>
      </c>
      <c r="H30" s="56">
        <v>1102442.33</v>
      </c>
      <c r="I30" s="56">
        <v>3119806.8200000003</v>
      </c>
      <c r="J30" s="56">
        <v>20312.71</v>
      </c>
      <c r="K30" s="56">
        <v>447651.70999999996</v>
      </c>
      <c r="L30" s="56">
        <v>204947.3</v>
      </c>
      <c r="M30" s="56">
        <v>379393.36</v>
      </c>
      <c r="N30" s="56">
        <v>151491.59</v>
      </c>
      <c r="O30" s="56">
        <v>500793.89</v>
      </c>
      <c r="P30" s="58">
        <f>SUM(D30:O30)</f>
        <v>7201785.9799999995</v>
      </c>
    </row>
    <row r="31" spans="1:16" ht="14.25" customHeight="1">
      <c r="A31" s="51">
        <v>20602</v>
      </c>
      <c r="B31" s="52" t="s">
        <v>41</v>
      </c>
      <c r="C31" s="53"/>
      <c r="D31" s="54">
        <v>243092.86000000002</v>
      </c>
      <c r="E31" s="55">
        <v>21437.41</v>
      </c>
      <c r="F31" s="56">
        <v>13974.25</v>
      </c>
      <c r="G31" s="56">
        <v>86343.06999999999</v>
      </c>
      <c r="H31" s="56">
        <v>608925.26</v>
      </c>
      <c r="I31" s="56">
        <v>1858967.22</v>
      </c>
      <c r="J31" s="56">
        <v>11291.23</v>
      </c>
      <c r="K31" s="56">
        <v>277016.77</v>
      </c>
      <c r="L31" s="56">
        <v>116083.90999999999</v>
      </c>
      <c r="M31" s="56">
        <v>315925.98</v>
      </c>
      <c r="N31" s="56">
        <v>91253.23000000001</v>
      </c>
      <c r="O31" s="56">
        <v>293848.06</v>
      </c>
      <c r="P31" s="58">
        <f t="shared" si="3"/>
        <v>3938159.2500000005</v>
      </c>
    </row>
    <row r="32" spans="1:16" ht="14.25" customHeight="1">
      <c r="A32" s="51">
        <v>20603</v>
      </c>
      <c r="B32" s="52" t="s">
        <v>42</v>
      </c>
      <c r="C32" s="53"/>
      <c r="D32" s="54">
        <v>587790.87</v>
      </c>
      <c r="E32" s="55">
        <v>20490.26</v>
      </c>
      <c r="F32" s="56">
        <v>1464.94</v>
      </c>
      <c r="G32" s="56">
        <v>62277.350000000006</v>
      </c>
      <c r="H32" s="56">
        <v>849313.17</v>
      </c>
      <c r="I32" s="56">
        <v>1433786.67</v>
      </c>
      <c r="J32" s="56">
        <v>8402.869999999999</v>
      </c>
      <c r="K32" s="56">
        <v>168986.87</v>
      </c>
      <c r="L32" s="56">
        <v>86388.70000000001</v>
      </c>
      <c r="M32" s="56">
        <v>739380.95</v>
      </c>
      <c r="N32" s="56">
        <v>69002.83</v>
      </c>
      <c r="O32" s="56">
        <v>219777.49</v>
      </c>
      <c r="P32" s="58">
        <f t="shared" si="3"/>
        <v>4247062.970000001</v>
      </c>
    </row>
    <row r="33" spans="1:16" ht="14.25" customHeight="1">
      <c r="A33" s="51">
        <v>20700</v>
      </c>
      <c r="B33" s="52" t="s">
        <v>43</v>
      </c>
      <c r="C33" s="53"/>
      <c r="D33" s="54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8">
        <f t="shared" si="3"/>
        <v>0</v>
      </c>
    </row>
    <row r="34" spans="1:16" ht="14.25" customHeight="1">
      <c r="A34" s="51">
        <v>20800</v>
      </c>
      <c r="B34" s="75" t="s">
        <v>44</v>
      </c>
      <c r="C34" s="76"/>
      <c r="D34" s="68">
        <f aca="true" t="shared" si="6" ref="D34:O34">SUM(D35:D42)</f>
        <v>0</v>
      </c>
      <c r="E34" s="69">
        <f t="shared" si="6"/>
        <v>0</v>
      </c>
      <c r="F34" s="70">
        <f t="shared" si="6"/>
        <v>0</v>
      </c>
      <c r="G34" s="71">
        <f t="shared" si="6"/>
        <v>0</v>
      </c>
      <c r="H34" s="71">
        <f t="shared" si="6"/>
        <v>0</v>
      </c>
      <c r="I34" s="71">
        <f t="shared" si="6"/>
        <v>0</v>
      </c>
      <c r="J34" s="69">
        <f t="shared" si="6"/>
        <v>0</v>
      </c>
      <c r="K34" s="69">
        <f t="shared" si="6"/>
        <v>0</v>
      </c>
      <c r="L34" s="70">
        <f t="shared" si="6"/>
        <v>0</v>
      </c>
      <c r="M34" s="70">
        <f t="shared" si="6"/>
        <v>0</v>
      </c>
      <c r="N34" s="70">
        <f t="shared" si="6"/>
        <v>0</v>
      </c>
      <c r="O34" s="70">
        <f t="shared" si="6"/>
        <v>0</v>
      </c>
      <c r="P34" s="72">
        <f t="shared" si="3"/>
        <v>0</v>
      </c>
    </row>
    <row r="35" spans="1:16" ht="14.25" customHeight="1">
      <c r="A35" s="51">
        <v>20801</v>
      </c>
      <c r="B35" s="77" t="s">
        <v>45</v>
      </c>
      <c r="C35" s="76"/>
      <c r="D35" s="54"/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8">
        <f t="shared" si="3"/>
        <v>0</v>
      </c>
    </row>
    <row r="36" spans="1:16" ht="14.25" customHeight="1">
      <c r="A36" s="51">
        <v>20802</v>
      </c>
      <c r="B36" s="75" t="s">
        <v>46</v>
      </c>
      <c r="C36" s="76"/>
      <c r="D36" s="54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8">
        <f t="shared" si="3"/>
        <v>0</v>
      </c>
    </row>
    <row r="37" spans="1:16" ht="14.25" customHeight="1">
      <c r="A37" s="51">
        <v>20803</v>
      </c>
      <c r="B37" s="75" t="s">
        <v>47</v>
      </c>
      <c r="C37" s="76"/>
      <c r="D37" s="54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8">
        <f t="shared" si="3"/>
        <v>0</v>
      </c>
    </row>
    <row r="38" spans="1:16" ht="14.25" customHeight="1">
      <c r="A38" s="51">
        <v>20804</v>
      </c>
      <c r="B38" s="78" t="s">
        <v>48</v>
      </c>
      <c r="C38" s="76"/>
      <c r="D38" s="54"/>
      <c r="E38" s="55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8">
        <f t="shared" si="3"/>
        <v>0</v>
      </c>
    </row>
    <row r="39" spans="1:16" ht="14.25" customHeight="1">
      <c r="A39" s="51">
        <v>20805</v>
      </c>
      <c r="B39" s="75" t="s">
        <v>49</v>
      </c>
      <c r="C39" s="76"/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>
        <f t="shared" si="3"/>
        <v>0</v>
      </c>
    </row>
    <row r="40" spans="1:16" ht="15">
      <c r="A40" s="51">
        <v>20806</v>
      </c>
      <c r="B40" s="79" t="s">
        <v>50</v>
      </c>
      <c r="C40" s="80"/>
      <c r="D40" s="54"/>
      <c r="E40" s="55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8">
        <f t="shared" si="3"/>
        <v>0</v>
      </c>
    </row>
    <row r="41" spans="1:16" ht="15" customHeight="1">
      <c r="A41" s="51">
        <v>20807</v>
      </c>
      <c r="B41" s="52" t="s">
        <v>51</v>
      </c>
      <c r="C41" s="81"/>
      <c r="D41" s="54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8">
        <f t="shared" si="3"/>
        <v>0</v>
      </c>
    </row>
    <row r="42" spans="1:16" ht="30">
      <c r="A42" s="51">
        <v>20808</v>
      </c>
      <c r="B42" s="52" t="s">
        <v>52</v>
      </c>
      <c r="C42" s="53"/>
      <c r="D42" s="54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8">
        <f t="shared" si="3"/>
        <v>0</v>
      </c>
    </row>
    <row r="43" spans="1:16" ht="15" hidden="1">
      <c r="A43" s="35">
        <v>20900</v>
      </c>
      <c r="B43" s="52" t="s">
        <v>53</v>
      </c>
      <c r="C43" s="53"/>
      <c r="D43" s="68">
        <f aca="true" t="shared" si="7" ref="D43:O43">SUM(D44:D49)</f>
        <v>0</v>
      </c>
      <c r="E43" s="69">
        <f t="shared" si="7"/>
        <v>0</v>
      </c>
      <c r="F43" s="70">
        <f t="shared" si="7"/>
        <v>0</v>
      </c>
      <c r="G43" s="71">
        <f t="shared" si="7"/>
        <v>0</v>
      </c>
      <c r="H43" s="71">
        <f t="shared" si="7"/>
        <v>0</v>
      </c>
      <c r="I43" s="69">
        <f t="shared" si="7"/>
        <v>0</v>
      </c>
      <c r="J43" s="69">
        <f t="shared" si="7"/>
        <v>0</v>
      </c>
      <c r="K43" s="69">
        <f t="shared" si="7"/>
        <v>0</v>
      </c>
      <c r="L43" s="70">
        <f t="shared" si="7"/>
        <v>0</v>
      </c>
      <c r="M43" s="70">
        <f t="shared" si="7"/>
        <v>0</v>
      </c>
      <c r="N43" s="70">
        <f t="shared" si="7"/>
        <v>0</v>
      </c>
      <c r="O43" s="70">
        <f t="shared" si="7"/>
        <v>0</v>
      </c>
      <c r="P43" s="72">
        <f t="shared" si="3"/>
        <v>0</v>
      </c>
    </row>
    <row r="44" spans="1:16" ht="15" hidden="1">
      <c r="A44" s="51">
        <v>20901</v>
      </c>
      <c r="B44" s="52" t="s">
        <v>47</v>
      </c>
      <c r="C44" s="53"/>
      <c r="D44" s="54"/>
      <c r="E44" s="55"/>
      <c r="F44" s="56"/>
      <c r="G44" s="56"/>
      <c r="H44" s="56"/>
      <c r="I44" s="55"/>
      <c r="J44" s="55"/>
      <c r="K44" s="55"/>
      <c r="L44" s="57"/>
      <c r="M44" s="57"/>
      <c r="N44" s="56"/>
      <c r="O44" s="56"/>
      <c r="P44" s="58">
        <f t="shared" si="3"/>
        <v>0</v>
      </c>
    </row>
    <row r="45" spans="1:16" ht="15" hidden="1">
      <c r="A45" s="51">
        <v>20902</v>
      </c>
      <c r="B45" s="52" t="s">
        <v>54</v>
      </c>
      <c r="C45" s="53"/>
      <c r="D45" s="54"/>
      <c r="E45" s="55"/>
      <c r="F45" s="56"/>
      <c r="G45" s="56"/>
      <c r="H45" s="56"/>
      <c r="I45" s="55"/>
      <c r="J45" s="55"/>
      <c r="K45" s="55"/>
      <c r="L45" s="57"/>
      <c r="M45" s="57"/>
      <c r="N45" s="56"/>
      <c r="O45" s="56"/>
      <c r="P45" s="58">
        <f t="shared" si="3"/>
        <v>0</v>
      </c>
    </row>
    <row r="46" spans="1:16" ht="15" hidden="1">
      <c r="A46" s="51">
        <v>20903</v>
      </c>
      <c r="B46" s="52" t="s">
        <v>49</v>
      </c>
      <c r="C46" s="53"/>
      <c r="D46" s="54"/>
      <c r="E46" s="55"/>
      <c r="F46" s="56"/>
      <c r="G46" s="56"/>
      <c r="H46" s="56"/>
      <c r="I46" s="55"/>
      <c r="J46" s="55"/>
      <c r="K46" s="55"/>
      <c r="L46" s="57"/>
      <c r="M46" s="57"/>
      <c r="N46" s="56"/>
      <c r="O46" s="56"/>
      <c r="P46" s="58">
        <f t="shared" si="3"/>
        <v>0</v>
      </c>
    </row>
    <row r="47" spans="1:16" ht="15" hidden="1">
      <c r="A47" s="51">
        <v>20904</v>
      </c>
      <c r="B47" s="52" t="s">
        <v>55</v>
      </c>
      <c r="C47" s="53"/>
      <c r="D47" s="54"/>
      <c r="E47" s="55"/>
      <c r="F47" s="56"/>
      <c r="G47" s="56"/>
      <c r="H47" s="56"/>
      <c r="I47" s="55"/>
      <c r="J47" s="55"/>
      <c r="K47" s="55"/>
      <c r="L47" s="57"/>
      <c r="M47" s="57"/>
      <c r="N47" s="56"/>
      <c r="O47" s="56"/>
      <c r="P47" s="58">
        <f t="shared" si="3"/>
        <v>0</v>
      </c>
    </row>
    <row r="48" spans="1:16" ht="30" hidden="1">
      <c r="A48" s="35">
        <v>20905</v>
      </c>
      <c r="B48" s="52" t="s">
        <v>52</v>
      </c>
      <c r="C48" s="53"/>
      <c r="D48" s="54"/>
      <c r="E48" s="55"/>
      <c r="F48" s="56"/>
      <c r="G48" s="56"/>
      <c r="H48" s="56"/>
      <c r="I48" s="55"/>
      <c r="J48" s="55"/>
      <c r="K48" s="55"/>
      <c r="L48" s="57"/>
      <c r="M48" s="57"/>
      <c r="N48" s="56"/>
      <c r="O48" s="56"/>
      <c r="P48" s="58">
        <f t="shared" si="3"/>
        <v>0</v>
      </c>
    </row>
    <row r="49" spans="1:16" ht="15" hidden="1">
      <c r="A49" s="51">
        <v>20906</v>
      </c>
      <c r="B49" s="52" t="s">
        <v>51</v>
      </c>
      <c r="C49" s="53"/>
      <c r="D49" s="54"/>
      <c r="E49" s="55"/>
      <c r="F49" s="56"/>
      <c r="G49" s="56"/>
      <c r="H49" s="56"/>
      <c r="I49" s="55"/>
      <c r="J49" s="55"/>
      <c r="K49" s="55"/>
      <c r="L49" s="57"/>
      <c r="M49" s="57"/>
      <c r="N49" s="56"/>
      <c r="O49" s="56"/>
      <c r="P49" s="58">
        <f t="shared" si="3"/>
        <v>0</v>
      </c>
    </row>
    <row r="50" spans="1:16" ht="15" hidden="1">
      <c r="A50" s="35">
        <v>21000</v>
      </c>
      <c r="B50" s="52" t="s">
        <v>56</v>
      </c>
      <c r="C50" s="53"/>
      <c r="D50" s="68">
        <f aca="true" t="shared" si="8" ref="D50:O50">SUM(D51:D56)</f>
        <v>0</v>
      </c>
      <c r="E50" s="69">
        <f t="shared" si="8"/>
        <v>0</v>
      </c>
      <c r="F50" s="70">
        <f t="shared" si="8"/>
        <v>0</v>
      </c>
      <c r="G50" s="71">
        <f t="shared" si="8"/>
        <v>0</v>
      </c>
      <c r="H50" s="71">
        <f t="shared" si="8"/>
        <v>0</v>
      </c>
      <c r="I50" s="69">
        <f t="shared" si="8"/>
        <v>0</v>
      </c>
      <c r="J50" s="69">
        <f t="shared" si="8"/>
        <v>0</v>
      </c>
      <c r="K50" s="69">
        <f t="shared" si="8"/>
        <v>0</v>
      </c>
      <c r="L50" s="70">
        <f t="shared" si="8"/>
        <v>0</v>
      </c>
      <c r="M50" s="70">
        <f t="shared" si="8"/>
        <v>0</v>
      </c>
      <c r="N50" s="70">
        <f t="shared" si="8"/>
        <v>0</v>
      </c>
      <c r="O50" s="70">
        <f t="shared" si="8"/>
        <v>0</v>
      </c>
      <c r="P50" s="72">
        <f t="shared" si="3"/>
        <v>0</v>
      </c>
    </row>
    <row r="51" spans="1:16" ht="15" hidden="1">
      <c r="A51" s="51">
        <v>21001</v>
      </c>
      <c r="B51" s="52" t="s">
        <v>57</v>
      </c>
      <c r="C51" s="53"/>
      <c r="D51" s="54"/>
      <c r="E51" s="55"/>
      <c r="F51" s="56"/>
      <c r="G51" s="56"/>
      <c r="H51" s="56"/>
      <c r="I51" s="55"/>
      <c r="J51" s="55"/>
      <c r="K51" s="55"/>
      <c r="L51" s="57"/>
      <c r="M51" s="57"/>
      <c r="N51" s="56"/>
      <c r="O51" s="56"/>
      <c r="P51" s="58">
        <f t="shared" si="3"/>
        <v>0</v>
      </c>
    </row>
    <row r="52" spans="1:16" ht="15" hidden="1">
      <c r="A52" s="51">
        <v>21002</v>
      </c>
      <c r="B52" s="52" t="s">
        <v>54</v>
      </c>
      <c r="C52" s="53"/>
      <c r="D52" s="54"/>
      <c r="E52" s="55"/>
      <c r="F52" s="73"/>
      <c r="G52" s="56"/>
      <c r="H52" s="56"/>
      <c r="I52" s="55"/>
      <c r="J52" s="55"/>
      <c r="K52" s="55"/>
      <c r="L52" s="57"/>
      <c r="M52" s="57"/>
      <c r="N52" s="56"/>
      <c r="O52" s="56"/>
      <c r="P52" s="58">
        <f t="shared" si="3"/>
        <v>0</v>
      </c>
    </row>
    <row r="53" spans="1:16" ht="15" hidden="1">
      <c r="A53" s="51">
        <v>21003</v>
      </c>
      <c r="B53" s="52" t="s">
        <v>49</v>
      </c>
      <c r="C53" s="53"/>
      <c r="D53" s="54"/>
      <c r="E53" s="55"/>
      <c r="F53" s="56"/>
      <c r="G53" s="56"/>
      <c r="H53" s="56"/>
      <c r="I53" s="55"/>
      <c r="J53" s="55"/>
      <c r="K53" s="55"/>
      <c r="L53" s="57"/>
      <c r="M53" s="57"/>
      <c r="N53" s="56"/>
      <c r="O53" s="56"/>
      <c r="P53" s="58">
        <f t="shared" si="3"/>
        <v>0</v>
      </c>
    </row>
    <row r="54" spans="1:16" ht="15" hidden="1">
      <c r="A54" s="51">
        <v>21004</v>
      </c>
      <c r="B54" s="52" t="s">
        <v>55</v>
      </c>
      <c r="C54" s="53"/>
      <c r="D54" s="54"/>
      <c r="E54" s="55"/>
      <c r="F54" s="56"/>
      <c r="G54" s="56"/>
      <c r="H54" s="56"/>
      <c r="I54" s="55"/>
      <c r="J54" s="55"/>
      <c r="K54" s="55"/>
      <c r="L54" s="57"/>
      <c r="M54" s="57"/>
      <c r="N54" s="56"/>
      <c r="O54" s="56"/>
      <c r="P54" s="58">
        <f t="shared" si="3"/>
        <v>0</v>
      </c>
    </row>
    <row r="55" spans="1:16" ht="30" hidden="1">
      <c r="A55" s="51">
        <v>21005</v>
      </c>
      <c r="B55" s="52" t="s">
        <v>52</v>
      </c>
      <c r="C55" s="53"/>
      <c r="D55" s="54"/>
      <c r="E55" s="55"/>
      <c r="F55" s="56"/>
      <c r="G55" s="56"/>
      <c r="H55" s="56"/>
      <c r="I55" s="55"/>
      <c r="J55" s="55"/>
      <c r="K55" s="55"/>
      <c r="L55" s="57"/>
      <c r="M55" s="57"/>
      <c r="N55" s="56"/>
      <c r="O55" s="56"/>
      <c r="P55" s="58">
        <f t="shared" si="3"/>
        <v>0</v>
      </c>
    </row>
    <row r="56" spans="1:16" ht="15" hidden="1">
      <c r="A56" s="35">
        <v>21006</v>
      </c>
      <c r="B56" s="52" t="s">
        <v>51</v>
      </c>
      <c r="C56" s="53"/>
      <c r="D56" s="54"/>
      <c r="E56" s="55"/>
      <c r="F56" s="56"/>
      <c r="G56" s="56"/>
      <c r="H56" s="56"/>
      <c r="I56" s="55"/>
      <c r="J56" s="55"/>
      <c r="K56" s="55"/>
      <c r="L56" s="57"/>
      <c r="M56" s="57"/>
      <c r="N56" s="56"/>
      <c r="O56" s="56"/>
      <c r="P56" s="58">
        <f t="shared" si="3"/>
        <v>0</v>
      </c>
    </row>
    <row r="57" spans="1:16" ht="15" hidden="1">
      <c r="A57" s="51">
        <v>21100</v>
      </c>
      <c r="B57" s="52" t="s">
        <v>58</v>
      </c>
      <c r="C57" s="53"/>
      <c r="D57" s="54"/>
      <c r="E57" s="55"/>
      <c r="F57" s="56"/>
      <c r="G57" s="56"/>
      <c r="H57" s="56"/>
      <c r="I57" s="55"/>
      <c r="J57" s="55"/>
      <c r="K57" s="55"/>
      <c r="L57" s="57"/>
      <c r="M57" s="57"/>
      <c r="N57" s="56"/>
      <c r="O57" s="56"/>
      <c r="P57" s="58">
        <f t="shared" si="3"/>
        <v>0</v>
      </c>
    </row>
    <row r="58" spans="1:16" s="63" customFormat="1" ht="15.75" thickBot="1">
      <c r="A58" s="51">
        <v>29999</v>
      </c>
      <c r="B58" s="59" t="s">
        <v>59</v>
      </c>
      <c r="C58" s="60"/>
      <c r="D58" s="82">
        <f>SUM(D20,D22:D24,D26:D28,D30:D33,D35:D42,D44:D49,D51:D57)</f>
        <v>5897828.050000001</v>
      </c>
      <c r="E58" s="83">
        <f aca="true" t="shared" si="9" ref="E58:M58">SUM(E20,E22:E24,E26:E28,E30:E33,E35:E42,E44:E49,E51:E57)</f>
        <v>73571.01</v>
      </c>
      <c r="F58" s="61">
        <f t="shared" si="9"/>
        <v>18700.69</v>
      </c>
      <c r="G58" s="61">
        <f t="shared" si="9"/>
        <v>286795.80000000005</v>
      </c>
      <c r="H58" s="61">
        <f t="shared" si="9"/>
        <v>2560680.7600000002</v>
      </c>
      <c r="I58" s="62">
        <f t="shared" si="9"/>
        <v>6412560.71</v>
      </c>
      <c r="J58" s="62">
        <f t="shared" si="9"/>
        <v>40006.81</v>
      </c>
      <c r="K58" s="62">
        <f t="shared" si="9"/>
        <v>893655.35</v>
      </c>
      <c r="L58" s="61">
        <f t="shared" si="9"/>
        <v>407419.91</v>
      </c>
      <c r="M58" s="61">
        <f t="shared" si="9"/>
        <v>1434700.29</v>
      </c>
      <c r="N58" s="61">
        <f>SUM(N20,N22:N24,N26:N28,N30:N33,N35:N42,N44:N49,N51:N57)</f>
        <v>311747.65</v>
      </c>
      <c r="O58" s="61">
        <f>SUM(O20,O22:O24,O26:O28,O30:O33,O35:O42,O44:O49,O51:O57)</f>
        <v>1014419.44</v>
      </c>
      <c r="P58" s="84">
        <f>SUM(P20,P22:P24,P26:P28,P30:P33,P35:P42,P44:P49,P51:P57)</f>
        <v>19352086.47</v>
      </c>
    </row>
    <row r="59" spans="1:16" ht="15" thickBot="1">
      <c r="A59" s="51"/>
      <c r="B59" s="64" t="s">
        <v>60</v>
      </c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</row>
    <row r="60" spans="1:16" ht="14.25" customHeight="1">
      <c r="A60" s="51">
        <v>30100</v>
      </c>
      <c r="B60" s="52" t="s">
        <v>61</v>
      </c>
      <c r="C60" s="53"/>
      <c r="D60" s="54">
        <v>409.35</v>
      </c>
      <c r="E60" s="55">
        <v>199.92</v>
      </c>
      <c r="F60" s="56">
        <v>45</v>
      </c>
      <c r="G60" s="56">
        <v>1889.56</v>
      </c>
      <c r="H60" s="56">
        <v>35244.33</v>
      </c>
      <c r="I60" s="56">
        <v>44703.77</v>
      </c>
      <c r="J60" s="56">
        <v>257.44</v>
      </c>
      <c r="K60" s="56">
        <v>3930.64</v>
      </c>
      <c r="L60" s="56">
        <v>2646.88</v>
      </c>
      <c r="M60" s="56">
        <v>8236.92</v>
      </c>
      <c r="N60" s="56">
        <v>2086.54</v>
      </c>
      <c r="O60" s="56">
        <v>6656.91</v>
      </c>
      <c r="P60" s="58">
        <f aca="true" t="shared" si="10" ref="P60:P68">SUM(D60:O60)</f>
        <v>106307.26</v>
      </c>
    </row>
    <row r="61" spans="1:16" ht="14.25" customHeight="1">
      <c r="A61" s="51">
        <v>30200</v>
      </c>
      <c r="B61" s="52" t="s">
        <v>62</v>
      </c>
      <c r="C61" s="53"/>
      <c r="D61" s="68">
        <f aca="true" t="shared" si="11" ref="D61:O61">SUM(D62:D63)</f>
        <v>3008337</v>
      </c>
      <c r="E61" s="69">
        <f t="shared" si="11"/>
        <v>93638.06999999999</v>
      </c>
      <c r="F61" s="69">
        <f t="shared" si="11"/>
        <v>9278.19</v>
      </c>
      <c r="G61" s="69">
        <f t="shared" si="11"/>
        <v>414569.34</v>
      </c>
      <c r="H61" s="69">
        <f t="shared" si="11"/>
        <v>3058437.09</v>
      </c>
      <c r="I61" s="69">
        <f t="shared" si="11"/>
        <v>8667425.53</v>
      </c>
      <c r="J61" s="69">
        <f t="shared" si="11"/>
        <v>53123.729999999996</v>
      </c>
      <c r="K61" s="69">
        <f t="shared" si="11"/>
        <v>1412224.07</v>
      </c>
      <c r="L61" s="70">
        <f t="shared" si="11"/>
        <v>546157.7</v>
      </c>
      <c r="M61" s="70">
        <f t="shared" si="11"/>
        <v>1271148.6400000001</v>
      </c>
      <c r="N61" s="70">
        <f t="shared" si="11"/>
        <v>430435.77999999997</v>
      </c>
      <c r="O61" s="70">
        <f t="shared" si="11"/>
        <v>1391214.7</v>
      </c>
      <c r="P61" s="85">
        <f t="shared" si="10"/>
        <v>20355989.84</v>
      </c>
    </row>
    <row r="62" spans="1:16" ht="14.25" customHeight="1">
      <c r="A62" s="51">
        <v>30201</v>
      </c>
      <c r="B62" s="52" t="s">
        <v>63</v>
      </c>
      <c r="C62" s="53"/>
      <c r="D62" s="54">
        <v>219217.26</v>
      </c>
      <c r="E62" s="55">
        <v>7545.26</v>
      </c>
      <c r="F62" s="56">
        <v>698.62</v>
      </c>
      <c r="G62" s="56">
        <v>30048.59</v>
      </c>
      <c r="H62" s="56">
        <v>254081.94</v>
      </c>
      <c r="I62" s="56">
        <v>692943.44</v>
      </c>
      <c r="J62" s="56">
        <v>4008.17</v>
      </c>
      <c r="K62" s="56">
        <v>77989.1</v>
      </c>
      <c r="L62" s="56">
        <v>41207.32</v>
      </c>
      <c r="M62" s="56">
        <v>163131.32</v>
      </c>
      <c r="N62" s="56">
        <v>33469.98</v>
      </c>
      <c r="O62" s="56">
        <v>106184.53</v>
      </c>
      <c r="P62" s="58">
        <f t="shared" si="10"/>
        <v>1630525.53</v>
      </c>
    </row>
    <row r="63" spans="1:16" ht="14.25" customHeight="1">
      <c r="A63" s="51">
        <v>30202</v>
      </c>
      <c r="B63" s="86" t="s">
        <v>64</v>
      </c>
      <c r="C63" s="53"/>
      <c r="D63" s="54">
        <v>2789119.74</v>
      </c>
      <c r="E63" s="55">
        <v>86092.81</v>
      </c>
      <c r="F63" s="56">
        <v>8579.57</v>
      </c>
      <c r="G63" s="56">
        <v>384520.75</v>
      </c>
      <c r="H63" s="56">
        <v>2804355.15</v>
      </c>
      <c r="I63" s="56">
        <v>7974482.09</v>
      </c>
      <c r="J63" s="56">
        <v>49115.56</v>
      </c>
      <c r="K63" s="56">
        <v>1334234.97</v>
      </c>
      <c r="L63" s="56">
        <v>504950.38</v>
      </c>
      <c r="M63" s="56">
        <v>1108017.32</v>
      </c>
      <c r="N63" s="56">
        <v>396965.8</v>
      </c>
      <c r="O63" s="56">
        <v>1285030.17</v>
      </c>
      <c r="P63" s="58">
        <f t="shared" si="10"/>
        <v>18725464.310000002</v>
      </c>
    </row>
    <row r="64" spans="1:16" ht="14.25" customHeight="1">
      <c r="A64" s="35">
        <v>30300</v>
      </c>
      <c r="B64" s="52" t="s">
        <v>65</v>
      </c>
      <c r="C64" s="53"/>
      <c r="D64" s="54"/>
      <c r="E64" s="5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8">
        <f t="shared" si="10"/>
        <v>0</v>
      </c>
    </row>
    <row r="65" spans="1:16" ht="14.25" customHeight="1">
      <c r="A65" s="51">
        <v>30400</v>
      </c>
      <c r="B65" s="52" t="s">
        <v>66</v>
      </c>
      <c r="C65" s="53"/>
      <c r="D65" s="54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8">
        <f t="shared" si="10"/>
        <v>0</v>
      </c>
    </row>
    <row r="66" spans="1:16" ht="14.25" customHeight="1">
      <c r="A66" s="51">
        <v>30500</v>
      </c>
      <c r="B66" s="52" t="s">
        <v>67</v>
      </c>
      <c r="C66" s="53"/>
      <c r="D66" s="54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8">
        <f t="shared" si="10"/>
        <v>0</v>
      </c>
    </row>
    <row r="67" spans="1:16" ht="15" customHeight="1">
      <c r="A67" s="35">
        <v>30600</v>
      </c>
      <c r="B67" s="52" t="s">
        <v>68</v>
      </c>
      <c r="C67" s="53"/>
      <c r="D67" s="54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8">
        <f t="shared" si="10"/>
        <v>0</v>
      </c>
    </row>
    <row r="68" spans="1:16" ht="14.25" customHeight="1">
      <c r="A68" s="35">
        <v>30700</v>
      </c>
      <c r="B68" s="52" t="s">
        <v>69</v>
      </c>
      <c r="C68" s="53"/>
      <c r="D68" s="54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8">
        <f t="shared" si="10"/>
        <v>0</v>
      </c>
    </row>
    <row r="69" spans="1:16" s="63" customFormat="1" ht="15.75" thickBot="1">
      <c r="A69" s="51">
        <v>39999</v>
      </c>
      <c r="B69" s="87" t="s">
        <v>16</v>
      </c>
      <c r="C69" s="88"/>
      <c r="D69" s="61">
        <f>SUM(D60,D61,D64:D68)</f>
        <v>3008746.35</v>
      </c>
      <c r="E69" s="61">
        <f aca="true" t="shared" si="12" ref="E69:O69">SUM(E60,E61,E64:E68)</f>
        <v>93837.98999999999</v>
      </c>
      <c r="F69" s="61">
        <f t="shared" si="12"/>
        <v>9323.19</v>
      </c>
      <c r="G69" s="61">
        <f t="shared" si="12"/>
        <v>416458.9</v>
      </c>
      <c r="H69" s="61">
        <f t="shared" si="12"/>
        <v>3093681.42</v>
      </c>
      <c r="I69" s="61">
        <f t="shared" si="12"/>
        <v>8712129.299999999</v>
      </c>
      <c r="J69" s="61">
        <f t="shared" si="12"/>
        <v>53381.17</v>
      </c>
      <c r="K69" s="61">
        <f t="shared" si="12"/>
        <v>1416154.71</v>
      </c>
      <c r="L69" s="61">
        <f t="shared" si="12"/>
        <v>548804.58</v>
      </c>
      <c r="M69" s="61">
        <f t="shared" si="12"/>
        <v>1279385.56</v>
      </c>
      <c r="N69" s="61">
        <f t="shared" si="12"/>
        <v>432522.31999999995</v>
      </c>
      <c r="O69" s="61">
        <f t="shared" si="12"/>
        <v>1397871.6099999999</v>
      </c>
      <c r="P69" s="61">
        <f>SUM(P60,P62:P68)</f>
        <v>20462297.1</v>
      </c>
    </row>
    <row r="70" spans="1:16" s="93" customFormat="1" ht="15.75" thickBot="1">
      <c r="A70" s="89">
        <v>49999</v>
      </c>
      <c r="B70" s="90" t="s">
        <v>70</v>
      </c>
      <c r="C70" s="91"/>
      <c r="D70" s="92">
        <f>SUM(D69+D58+D18)</f>
        <v>8906574.4</v>
      </c>
      <c r="E70" s="92">
        <f aca="true" t="shared" si="13" ref="E70:P70">SUM(E69+E58+E18)</f>
        <v>167409</v>
      </c>
      <c r="F70" s="92">
        <f t="shared" si="13"/>
        <v>28023.879999999997</v>
      </c>
      <c r="G70" s="92">
        <f t="shared" si="13"/>
        <v>703254.7000000001</v>
      </c>
      <c r="H70" s="92">
        <f t="shared" si="13"/>
        <v>5654362.18</v>
      </c>
      <c r="I70" s="92">
        <f t="shared" si="13"/>
        <v>15124690.009999998</v>
      </c>
      <c r="J70" s="92">
        <f t="shared" si="13"/>
        <v>93387.98</v>
      </c>
      <c r="K70" s="92">
        <f t="shared" si="13"/>
        <v>2309810.06</v>
      </c>
      <c r="L70" s="92">
        <f t="shared" si="13"/>
        <v>956224.49</v>
      </c>
      <c r="M70" s="92">
        <f t="shared" si="13"/>
        <v>2714085.85</v>
      </c>
      <c r="N70" s="92">
        <f t="shared" si="13"/>
        <v>744269.97</v>
      </c>
      <c r="O70" s="92">
        <f t="shared" si="13"/>
        <v>2412291.05</v>
      </c>
      <c r="P70" s="92">
        <f t="shared" si="13"/>
        <v>39814383.57</v>
      </c>
    </row>
    <row r="71" spans="2:16" ht="15" thickBot="1">
      <c r="B71" s="95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7" ht="15.75" thickBot="1">
      <c r="B72" s="97" t="s">
        <v>71</v>
      </c>
      <c r="C72" s="95"/>
      <c r="D72" s="98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00"/>
    </row>
    <row r="73" spans="2:16" ht="15.75" thickBot="1">
      <c r="B73" s="97"/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 ht="15.75" thickBot="1">
      <c r="B74" s="97" t="s">
        <v>72</v>
      </c>
      <c r="C74" s="95"/>
      <c r="D74" s="101">
        <f>D70-D72</f>
        <v>8906574.4</v>
      </c>
      <c r="E74" s="101">
        <f aca="true" t="shared" si="14" ref="E74:P74">E70-E72</f>
        <v>167409</v>
      </c>
      <c r="F74" s="101">
        <f t="shared" si="14"/>
        <v>28023.879999999997</v>
      </c>
      <c r="G74" s="101">
        <f t="shared" si="14"/>
        <v>703254.7000000001</v>
      </c>
      <c r="H74" s="101">
        <f t="shared" si="14"/>
        <v>5654362.18</v>
      </c>
      <c r="I74" s="101">
        <f t="shared" si="14"/>
        <v>15124690.009999998</v>
      </c>
      <c r="J74" s="101">
        <f t="shared" si="14"/>
        <v>93387.98</v>
      </c>
      <c r="K74" s="101">
        <f t="shared" si="14"/>
        <v>2309810.06</v>
      </c>
      <c r="L74" s="101">
        <f t="shared" si="14"/>
        <v>956224.49</v>
      </c>
      <c r="M74" s="101">
        <f t="shared" si="14"/>
        <v>2714085.85</v>
      </c>
      <c r="N74" s="101">
        <f t="shared" si="14"/>
        <v>744269.97</v>
      </c>
      <c r="O74" s="101">
        <f t="shared" si="14"/>
        <v>2412291.05</v>
      </c>
      <c r="P74" s="101">
        <f t="shared" si="14"/>
        <v>39814383.57</v>
      </c>
    </row>
    <row r="75" ht="12.75">
      <c r="F75" s="102"/>
    </row>
    <row r="78" spans="1:17" ht="12.75">
      <c r="A78"/>
      <c r="Q78" s="103"/>
    </row>
    <row r="79" spans="1:17" ht="12.75">
      <c r="A79"/>
      <c r="Q79" s="103"/>
    </row>
    <row r="80" spans="1:17" ht="12.75">
      <c r="A80"/>
      <c r="Q80" s="103"/>
    </row>
    <row r="81" spans="1:17" ht="12.75">
      <c r="A81"/>
      <c r="Q81" s="103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</sheetData>
  <sheetProtection/>
  <mergeCells count="12">
    <mergeCell ref="D8:E8"/>
    <mergeCell ref="F8:H8"/>
    <mergeCell ref="I8:I10"/>
    <mergeCell ref="J8:J10"/>
    <mergeCell ref="K8:K10"/>
    <mergeCell ref="M8:M10"/>
    <mergeCell ref="N8:N10"/>
    <mergeCell ref="O8:O10"/>
    <mergeCell ref="F9:F10"/>
    <mergeCell ref="G9:G10"/>
    <mergeCell ref="H9:H10"/>
    <mergeCell ref="L8:L10"/>
  </mergeCells>
  <printOptions horizontalCentered="1"/>
  <pageMargins left="0.15748031496062992" right="0.15748031496062992" top="0.33" bottom="0.1968503937007874" header="0.15748031496062992" footer="0.15748031496062992"/>
  <pageSetup fitToHeight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Benedetto Pacifico</dc:creator>
  <cp:keywords/>
  <dc:description/>
  <cp:lastModifiedBy>Emanuele @ Mobile</cp:lastModifiedBy>
  <cp:lastPrinted>2014-05-13T11:57:23Z</cp:lastPrinted>
  <dcterms:created xsi:type="dcterms:W3CDTF">2013-05-09T15:10:48Z</dcterms:created>
  <dcterms:modified xsi:type="dcterms:W3CDTF">2014-07-24T22:12:14Z</dcterms:modified>
  <cp:category/>
  <cp:version/>
  <cp:contentType/>
  <cp:contentStatus/>
</cp:coreProperties>
</file>