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9\Desktop\Doc da pubblicare\"/>
    </mc:Choice>
  </mc:AlternateContent>
  <bookViews>
    <workbookView xWindow="0" yWindow="0" windowWidth="21570" windowHeight="7455"/>
  </bookViews>
  <sheets>
    <sheet name="AOU POLICLINICO BARI" sheetId="5" r:id="rId1"/>
  </sheets>
  <definedNames>
    <definedName name="_xlnm.Print_Area" localSheetId="0">'AOU POLICLINICO BARI'!$A$2:$H$24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5" i="5" l="1"/>
  <c r="J25" i="5"/>
  <c r="I25" i="5"/>
  <c r="P13" i="5"/>
  <c r="Q13" i="5"/>
  <c r="R13" i="5"/>
  <c r="S13" i="5"/>
  <c r="T13" i="5"/>
  <c r="P14" i="5"/>
  <c r="Q14" i="5"/>
  <c r="R14" i="5"/>
  <c r="S14" i="5"/>
  <c r="T14" i="5"/>
  <c r="P15" i="5"/>
  <c r="Q15" i="5"/>
  <c r="R15" i="5"/>
  <c r="S15" i="5"/>
  <c r="T15" i="5"/>
  <c r="P16" i="5"/>
  <c r="Q16" i="5"/>
  <c r="R16" i="5"/>
  <c r="S16" i="5"/>
  <c r="T16" i="5"/>
  <c r="P17" i="5"/>
  <c r="Q17" i="5"/>
  <c r="R17" i="5"/>
  <c r="S17" i="5"/>
  <c r="T17" i="5"/>
  <c r="P18" i="5"/>
  <c r="Q18" i="5"/>
  <c r="R18" i="5"/>
  <c r="S18" i="5"/>
  <c r="T18" i="5"/>
  <c r="P19" i="5"/>
  <c r="Q19" i="5"/>
  <c r="R19" i="5"/>
  <c r="S19" i="5"/>
  <c r="T19" i="5"/>
  <c r="P20" i="5"/>
  <c r="Q20" i="5"/>
  <c r="R20" i="5"/>
  <c r="S20" i="5"/>
  <c r="T20" i="5"/>
  <c r="P21" i="5"/>
  <c r="Q21" i="5"/>
  <c r="R21" i="5"/>
  <c r="S21" i="5"/>
  <c r="T21" i="5"/>
  <c r="P22" i="5"/>
  <c r="Q22" i="5"/>
  <c r="R22" i="5"/>
  <c r="S22" i="5"/>
  <c r="T22" i="5"/>
  <c r="P23" i="5"/>
  <c r="Q23" i="5"/>
  <c r="R23" i="5"/>
  <c r="S23" i="5"/>
  <c r="T23" i="5"/>
  <c r="P24" i="5"/>
  <c r="Q24" i="5"/>
  <c r="R24" i="5"/>
  <c r="S24" i="5"/>
  <c r="T24" i="5"/>
  <c r="Q12" i="5"/>
  <c r="R12" i="5"/>
  <c r="S12" i="5"/>
  <c r="T12" i="5"/>
  <c r="P12" i="5"/>
  <c r="P25" i="5" s="1"/>
  <c r="O13" i="5"/>
  <c r="O14" i="5"/>
  <c r="O15" i="5"/>
  <c r="O16" i="5"/>
  <c r="O17" i="5"/>
  <c r="O18" i="5"/>
  <c r="O19" i="5"/>
  <c r="O20" i="5"/>
  <c r="O21" i="5"/>
  <c r="O22" i="5"/>
  <c r="O23" i="5"/>
  <c r="O24" i="5"/>
  <c r="O12" i="5"/>
  <c r="O25" i="5" s="1"/>
  <c r="T25" i="5" l="1"/>
  <c r="S25" i="5"/>
  <c r="R25" i="5"/>
  <c r="Q25" i="5"/>
  <c r="N25" i="5"/>
  <c r="M25" i="5"/>
  <c r="K25" i="5"/>
  <c r="H25" i="5" l="1"/>
  <c r="G25" i="5"/>
  <c r="F25" i="5"/>
  <c r="E25" i="5"/>
  <c r="D25" i="5"/>
  <c r="C25" i="5"/>
</calcChain>
</file>

<file path=xl/sharedStrings.xml><?xml version="1.0" encoding="utf-8"?>
<sst xmlns="http://schemas.openxmlformats.org/spreadsheetml/2006/main" count="65" uniqueCount="41">
  <si>
    <t>Frequenza</t>
  </si>
  <si>
    <t>Media Giorni Attesa</t>
  </si>
  <si>
    <t>Prestazione</t>
  </si>
  <si>
    <t>Codice Prestazione</t>
  </si>
  <si>
    <t>88.38.5</t>
  </si>
  <si>
    <t xml:space="preserve">Primi accessi, priorità B, GaranziaTempiMassimi </t>
  </si>
  <si>
    <t xml:space="preserve">Primi accessi, priorità D, GaranziaTempiMassimi </t>
  </si>
  <si>
    <t>Complessivo (*)</t>
  </si>
  <si>
    <t>Mammografia bilaterale</t>
  </si>
  <si>
    <t>87.37.1</t>
  </si>
  <si>
    <t>Mammografia monolaterale</t>
  </si>
  <si>
    <t>87.37.2</t>
  </si>
  <si>
    <t>TC del Torace</t>
  </si>
  <si>
    <t>87.41</t>
  </si>
  <si>
    <t>TC del Torace senza e con MDC</t>
  </si>
  <si>
    <t>87.41.1</t>
  </si>
  <si>
    <t>TC dell’addome superiore</t>
  </si>
  <si>
    <t>88.01.1</t>
  </si>
  <si>
    <t>TC dell’addome superiore senza e con MDC</t>
  </si>
  <si>
    <t>88.01.2</t>
  </si>
  <si>
    <t>TC dell’addome inferiore</t>
  </si>
  <si>
    <t>88.01.3</t>
  </si>
  <si>
    <t>TC dell’addome inferiore senza e con MDC</t>
  </si>
  <si>
    <t>88.01.4</t>
  </si>
  <si>
    <t>TC dell’addome completo</t>
  </si>
  <si>
    <t>88.01.5</t>
  </si>
  <si>
    <t>TC dell’addome completo senza e con MDC</t>
  </si>
  <si>
    <t>88.01.6</t>
  </si>
  <si>
    <t>TC di Bacino e articolazioni sacroiliache</t>
  </si>
  <si>
    <t>RM di addome inferiore e scavo pelvico</t>
  </si>
  <si>
    <t>88.95.4</t>
  </si>
  <si>
    <t>RM di addome inferiore e scavo pelvico senza e con MDC</t>
  </si>
  <si>
    <t>88.95.5</t>
  </si>
  <si>
    <t>TOTALE</t>
  </si>
  <si>
    <t>(*) I dati sono riferiti alle prenotazioni di primi accessi per tutte le priorità, senza o con accettazione della prima disponibilità</t>
  </si>
  <si>
    <t>ISTITUZIONALE</t>
  </si>
  <si>
    <t xml:space="preserve">PEDIODO 6^BIMESTRE2019-4^BIMESTRE 2019  - AOU Policlinico di Bari - Attività Istituzionale </t>
  </si>
  <si>
    <t>6^ BIMESTRE</t>
  </si>
  <si>
    <t>4^BIMESTRE</t>
  </si>
  <si>
    <t>DIFFERENZA</t>
  </si>
  <si>
    <t>CONFRONTO FREQUENZE E TM D'ATTESA PRESTAZIONI PNGLA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</si>
</sst>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sz val="7"/>
      <color rgb="FF000000"/>
      <name val="Tahoma"/>
      <family val="2"/>
    </font>
    <font>
      <b/>
      <sz val="12"/>
      <color rgb="FF333366"/>
      <name val="Tahoma"/>
      <family val="2"/>
    </font>
    <font>
      <b/>
      <sz val="9"/>
      <color rgb="FFFFFFFF"/>
      <name val="Tahoma"/>
      <family val="2"/>
    </font>
    <font>
      <b/>
      <sz val="7"/>
      <color rgb="FF000000"/>
      <name val="Tahoma"/>
      <family val="2"/>
    </font>
    <font>
      <b/>
      <sz val="14"/>
      <color rgb="FF003366"/>
      <name val="Tahoma"/>
      <family val="2"/>
    </font>
    <font>
      <b/>
      <sz val="10"/>
      <color rgb="FF333366"/>
      <name val="Tahoma"/>
      <family val="2"/>
    </font>
    <font>
      <sz val="9"/>
      <color rgb="FF000000"/>
      <name val="Tahoma"/>
      <family val="2"/>
    </font>
    <font>
      <b/>
      <sz val="10"/>
      <color rgb="FF336699"/>
      <name val="Arial Black"/>
      <family val="2"/>
    </font>
    <font>
      <b/>
      <sz val="9"/>
      <color rgb="FF336699"/>
      <name val="Arial Black"/>
      <family val="2"/>
    </font>
    <font>
      <b/>
      <u/>
      <sz val="8"/>
      <color rgb="FF336699"/>
      <name val="Arial Black"/>
      <family val="2"/>
    </font>
    <font>
      <b/>
      <u/>
      <sz val="9"/>
      <color rgb="FF336699"/>
      <name val="Arial Black"/>
      <family val="2"/>
    </font>
    <font>
      <b/>
      <sz val="14"/>
      <color rgb="FF336699"/>
      <name val="Arial"/>
      <family val="2"/>
    </font>
    <font>
      <b/>
      <sz val="14"/>
      <color theme="1"/>
      <name val="Arial"/>
      <family val="2"/>
    </font>
    <font>
      <b/>
      <sz val="12"/>
      <color rgb="FF336699"/>
      <name val="Arial"/>
      <family val="2"/>
    </font>
    <font>
      <b/>
      <sz val="11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EF"/>
        <bgColor indexed="64"/>
      </patternFill>
    </fill>
    <fill>
      <patternFill patternType="solid">
        <fgColor rgb="FFFFFDED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979991"/>
      </left>
      <right/>
      <top style="medium">
        <color rgb="FF979991"/>
      </top>
      <bottom/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/>
      <diagonal/>
    </border>
    <border>
      <left style="medium">
        <color rgb="FF979991"/>
      </left>
      <right/>
      <top style="medium">
        <color rgb="FF979991"/>
      </top>
      <bottom style="medium">
        <color rgb="FF979991"/>
      </bottom>
      <diagonal/>
    </border>
    <border>
      <left/>
      <right/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/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 style="medium">
        <color rgb="FF336699"/>
      </left>
      <right/>
      <top style="medium">
        <color rgb="FF336699"/>
      </top>
      <bottom/>
      <diagonal/>
    </border>
    <border>
      <left/>
      <right/>
      <top style="medium">
        <color rgb="FF336699"/>
      </top>
      <bottom/>
      <diagonal/>
    </border>
    <border>
      <left style="medium">
        <color rgb="FF336699"/>
      </left>
      <right/>
      <top/>
      <bottom/>
      <diagonal/>
    </border>
    <border>
      <left style="medium">
        <color rgb="FF336699"/>
      </left>
      <right/>
      <top/>
      <bottom style="medium">
        <color rgb="FF336699"/>
      </bottom>
      <diagonal/>
    </border>
    <border>
      <left/>
      <right/>
      <top/>
      <bottom style="medium">
        <color rgb="FF336699"/>
      </bottom>
      <diagonal/>
    </border>
    <border>
      <left/>
      <right/>
      <top/>
      <bottom style="medium">
        <color rgb="FF97999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43">
    <xf numFmtId="0" fontId="0" fillId="0" borderId="0" xfId="0"/>
    <xf numFmtId="49" fontId="24" fillId="33" borderId="10" xfId="0" applyNumberFormat="1" applyFont="1" applyFill="1" applyBorder="1" applyAlignment="1">
      <alignment horizontal="left" vertical="center"/>
    </xf>
    <xf numFmtId="3" fontId="27" fillId="36" borderId="10" xfId="0" applyNumberFormat="1" applyFont="1" applyFill="1" applyBorder="1" applyAlignment="1">
      <alignment horizontal="right" vertical="center" wrapText="1"/>
    </xf>
    <xf numFmtId="0" fontId="20" fillId="0" borderId="0" xfId="0" applyFont="1"/>
    <xf numFmtId="49" fontId="23" fillId="35" borderId="10" xfId="0" applyNumberFormat="1" applyFont="1" applyFill="1" applyBorder="1" applyAlignment="1">
      <alignment horizontal="center" vertical="center" wrapText="1"/>
    </xf>
    <xf numFmtId="49" fontId="23" fillId="35" borderId="11" xfId="0" applyNumberFormat="1" applyFont="1" applyFill="1" applyBorder="1" applyAlignment="1">
      <alignment horizontal="center" vertical="center" wrapText="1"/>
    </xf>
    <xf numFmtId="0" fontId="23" fillId="35" borderId="10" xfId="0" applyFont="1" applyFill="1" applyBorder="1" applyAlignment="1">
      <alignment vertical="center" wrapText="1"/>
    </xf>
    <xf numFmtId="0" fontId="21" fillId="33" borderId="10" xfId="0" applyFont="1" applyFill="1" applyBorder="1" applyAlignment="1">
      <alignment wrapText="1"/>
    </xf>
    <xf numFmtId="0" fontId="21" fillId="33" borderId="11" xfId="0" applyFont="1" applyFill="1" applyBorder="1" applyAlignment="1">
      <alignment wrapText="1"/>
    </xf>
    <xf numFmtId="3" fontId="23" fillId="35" borderId="12" xfId="0" applyNumberFormat="1" applyFont="1" applyFill="1" applyBorder="1" applyAlignment="1">
      <alignment horizontal="right" vertical="center" wrapText="1"/>
    </xf>
    <xf numFmtId="164" fontId="23" fillId="35" borderId="14" xfId="0" applyNumberFormat="1" applyFont="1" applyFill="1" applyBorder="1" applyAlignment="1">
      <alignment horizontal="right" vertical="center" wrapText="1"/>
    </xf>
    <xf numFmtId="0" fontId="28" fillId="37" borderId="19" xfId="0" applyFont="1" applyFill="1" applyBorder="1" applyAlignment="1">
      <alignment horizontal="center" vertical="top" wrapText="1"/>
    </xf>
    <xf numFmtId="0" fontId="29" fillId="37" borderId="20" xfId="0" applyFont="1" applyFill="1" applyBorder="1" applyAlignment="1">
      <alignment horizontal="left" vertical="center"/>
    </xf>
    <xf numFmtId="0" fontId="30" fillId="37" borderId="20" xfId="0" applyFont="1" applyFill="1" applyBorder="1" applyAlignment="1">
      <alignment horizontal="left" vertical="center"/>
    </xf>
    <xf numFmtId="0" fontId="31" fillId="37" borderId="20" xfId="0" applyFont="1" applyFill="1" applyBorder="1" applyAlignment="1">
      <alignment horizontal="left" vertical="center"/>
    </xf>
    <xf numFmtId="0" fontId="20" fillId="0" borderId="0" xfId="0" applyFont="1" applyFill="1"/>
    <xf numFmtId="0" fontId="28" fillId="0" borderId="0" xfId="0" applyFont="1" applyFill="1" applyBorder="1" applyAlignment="1">
      <alignment horizontal="center" vertical="top"/>
    </xf>
    <xf numFmtId="0" fontId="20" fillId="0" borderId="0" xfId="0" applyFont="1" applyFill="1" applyBorder="1"/>
    <xf numFmtId="0" fontId="0" fillId="0" borderId="17" xfId="0" applyBorder="1" applyAlignment="1">
      <alignment horizontal="left"/>
    </xf>
    <xf numFmtId="0" fontId="28" fillId="0" borderId="17" xfId="0" applyFont="1" applyBorder="1" applyAlignment="1">
      <alignment horizontal="left" vertical="center"/>
    </xf>
    <xf numFmtId="0" fontId="0" fillId="37" borderId="0" xfId="0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21" fillId="34" borderId="0" xfId="0" applyFont="1" applyFill="1" applyBorder="1" applyAlignment="1">
      <alignment wrapText="1"/>
    </xf>
    <xf numFmtId="0" fontId="20" fillId="34" borderId="0" xfId="0" applyFont="1" applyFill="1" applyBorder="1" applyAlignment="1">
      <alignment wrapText="1"/>
    </xf>
    <xf numFmtId="0" fontId="21" fillId="34" borderId="21" xfId="0" applyFont="1" applyFill="1" applyBorder="1" applyAlignment="1">
      <alignment wrapText="1"/>
    </xf>
    <xf numFmtId="0" fontId="20" fillId="34" borderId="21" xfId="0" applyFont="1" applyFill="1" applyBorder="1" applyAlignment="1">
      <alignment wrapText="1"/>
    </xf>
    <xf numFmtId="49" fontId="24" fillId="33" borderId="12" xfId="0" applyNumberFormat="1" applyFont="1" applyFill="1" applyBorder="1" applyAlignment="1">
      <alignment horizontal="left" vertical="center"/>
    </xf>
    <xf numFmtId="0" fontId="23" fillId="35" borderId="12" xfId="0" applyFont="1" applyFill="1" applyBorder="1" applyAlignment="1">
      <alignment vertical="center" wrapText="1"/>
    </xf>
    <xf numFmtId="3" fontId="23" fillId="35" borderId="14" xfId="0" applyNumberFormat="1" applyFont="1" applyFill="1" applyBorder="1" applyAlignment="1">
      <alignment horizontal="right" vertical="center" wrapText="1"/>
    </xf>
    <xf numFmtId="0" fontId="32" fillId="37" borderId="16" xfId="0" applyFont="1" applyFill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18" xfId="0" applyFont="1" applyBorder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34" fillId="37" borderId="19" xfId="0" applyFont="1" applyFill="1" applyBorder="1" applyAlignment="1">
      <alignment horizontal="center" vertical="top"/>
    </xf>
    <xf numFmtId="0" fontId="35" fillId="0" borderId="20" xfId="0" applyFont="1" applyBorder="1" applyAlignment="1">
      <alignment horizontal="center" vertical="top"/>
    </xf>
    <xf numFmtId="49" fontId="25" fillId="33" borderId="12" xfId="0" applyNumberFormat="1" applyFont="1" applyFill="1" applyBorder="1" applyAlignment="1">
      <alignment horizontal="center" vertical="center" wrapText="1"/>
    </xf>
    <xf numFmtId="49" fontId="25" fillId="33" borderId="13" xfId="0" applyNumberFormat="1" applyFont="1" applyFill="1" applyBorder="1" applyAlignment="1">
      <alignment horizontal="center" vertical="center" wrapText="1"/>
    </xf>
    <xf numFmtId="49" fontId="22" fillId="33" borderId="12" xfId="0" applyNumberFormat="1" applyFont="1" applyFill="1" applyBorder="1" applyAlignment="1">
      <alignment horizontal="center" vertical="center" wrapText="1"/>
    </xf>
    <xf numFmtId="49" fontId="22" fillId="33" borderId="13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26" fillId="33" borderId="12" xfId="0" applyNumberFormat="1" applyFont="1" applyFill="1" applyBorder="1" applyAlignment="1">
      <alignment horizontal="center" vertical="center" wrapText="1"/>
    </xf>
    <xf numFmtId="49" fontId="26" fillId="33" borderId="15" xfId="0" applyNumberFormat="1" applyFont="1" applyFill="1" applyBorder="1" applyAlignment="1">
      <alignment horizontal="center" vertical="center" wrapText="1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 customBuiltin="1"/>
    <cellStyle name="Collegamento ipertestuale visitato" xfId="43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showGridLines="0" tabSelected="1" zoomScaleNormal="100" workbookViewId="0">
      <selection activeCell="A2" sqref="A2:H3"/>
    </sheetView>
  </sheetViews>
  <sheetFormatPr defaultColWidth="8.85546875" defaultRowHeight="11.25" x14ac:dyDescent="0.2"/>
  <cols>
    <col min="1" max="1" width="43.28515625" style="3" customWidth="1"/>
    <col min="2" max="2" width="11.28515625" style="3" customWidth="1"/>
    <col min="3" max="3" width="10" style="3" customWidth="1"/>
    <col min="4" max="4" width="17.5703125" style="3" bestFit="1" customWidth="1"/>
    <col min="5" max="5" width="10.28515625" style="3" customWidth="1"/>
    <col min="6" max="6" width="17.5703125" style="3" bestFit="1" customWidth="1"/>
    <col min="7" max="7" width="10" style="3" customWidth="1"/>
    <col min="8" max="8" width="17.5703125" style="3" bestFit="1" customWidth="1"/>
    <col min="9" max="9" width="8.85546875" style="3"/>
    <col min="10" max="10" width="10.140625" style="3" customWidth="1"/>
    <col min="11" max="16384" width="8.85546875" style="3"/>
  </cols>
  <sheetData>
    <row r="1" spans="1:20" ht="6" customHeight="1" thickBot="1" x14ac:dyDescent="0.25"/>
    <row r="2" spans="1:20" ht="4.5" customHeight="1" x14ac:dyDescent="0.2">
      <c r="A2" s="29" t="s">
        <v>40</v>
      </c>
      <c r="B2" s="30"/>
      <c r="C2" s="30"/>
      <c r="D2" s="30"/>
      <c r="E2" s="30"/>
      <c r="F2" s="30"/>
      <c r="G2" s="30"/>
      <c r="H2" s="30"/>
      <c r="I2" s="16"/>
      <c r="J2" s="16"/>
      <c r="K2" s="16"/>
      <c r="L2" s="16"/>
    </row>
    <row r="3" spans="1:20" ht="18.600000000000001" customHeight="1" x14ac:dyDescent="0.2">
      <c r="A3" s="31"/>
      <c r="B3" s="32"/>
      <c r="C3" s="32"/>
      <c r="D3" s="32"/>
      <c r="E3" s="32"/>
      <c r="F3" s="32"/>
      <c r="G3" s="32"/>
      <c r="H3" s="32"/>
      <c r="I3" s="17"/>
      <c r="J3" s="17"/>
      <c r="K3" s="17"/>
      <c r="L3" s="17"/>
    </row>
    <row r="4" spans="1:20" ht="17.45" customHeight="1" thickBot="1" x14ac:dyDescent="0.25">
      <c r="A4" s="33" t="s">
        <v>36</v>
      </c>
      <c r="B4" s="34"/>
      <c r="C4" s="34"/>
      <c r="D4" s="34"/>
      <c r="E4" s="34"/>
      <c r="F4" s="34"/>
      <c r="G4" s="34"/>
      <c r="H4" s="34"/>
      <c r="I4" s="17"/>
      <c r="J4" s="17"/>
      <c r="K4" s="17"/>
      <c r="L4" s="17"/>
      <c r="M4" s="15"/>
    </row>
    <row r="5" spans="1:20" ht="3.75" hidden="1" customHeight="1" x14ac:dyDescent="0.2">
      <c r="A5" s="11"/>
      <c r="B5" s="12"/>
      <c r="C5" s="12"/>
      <c r="D5" s="12"/>
      <c r="E5" s="12"/>
      <c r="F5" s="13"/>
      <c r="G5" s="14"/>
      <c r="H5" s="14"/>
      <c r="I5" s="20"/>
      <c r="J5" s="20"/>
      <c r="K5" s="20"/>
      <c r="L5" s="20"/>
    </row>
    <row r="6" spans="1:20" ht="12" customHeight="1" thickBot="1" x14ac:dyDescent="0.3">
      <c r="A6" s="19"/>
      <c r="B6" s="18"/>
      <c r="C6" s="18"/>
      <c r="D6" s="18"/>
      <c r="E6" s="18"/>
      <c r="F6" s="18"/>
      <c r="G6" s="18"/>
      <c r="H6" s="18"/>
      <c r="I6" s="21"/>
      <c r="J6" s="21"/>
      <c r="K6" s="21"/>
      <c r="L6" s="21"/>
    </row>
    <row r="7" spans="1:20" ht="25.15" customHeight="1" thickBot="1" x14ac:dyDescent="0.25">
      <c r="A7" s="22"/>
      <c r="B7" s="23"/>
      <c r="C7" s="35" t="s">
        <v>37</v>
      </c>
      <c r="D7" s="36"/>
      <c r="E7" s="36"/>
      <c r="F7" s="36"/>
      <c r="G7" s="36"/>
      <c r="H7" s="36"/>
      <c r="I7" s="35" t="s">
        <v>38</v>
      </c>
      <c r="J7" s="36"/>
      <c r="K7" s="36"/>
      <c r="L7" s="36"/>
      <c r="M7" s="36"/>
      <c r="N7" s="36"/>
      <c r="O7" s="35" t="s">
        <v>39</v>
      </c>
      <c r="P7" s="36"/>
      <c r="Q7" s="36"/>
      <c r="R7" s="36"/>
      <c r="S7" s="36"/>
      <c r="T7" s="36"/>
    </row>
    <row r="8" spans="1:20" ht="25.15" customHeight="1" thickBot="1" x14ac:dyDescent="0.25">
      <c r="A8" s="22"/>
      <c r="B8" s="23"/>
      <c r="C8" s="37" t="s">
        <v>35</v>
      </c>
      <c r="D8" s="38"/>
      <c r="E8" s="39"/>
      <c r="F8" s="39"/>
      <c r="G8" s="39"/>
      <c r="H8" s="40"/>
      <c r="I8" s="37" t="s">
        <v>35</v>
      </c>
      <c r="J8" s="38"/>
      <c r="K8" s="39"/>
      <c r="L8" s="39"/>
      <c r="M8" s="39"/>
      <c r="N8" s="40"/>
      <c r="O8" s="37" t="s">
        <v>35</v>
      </c>
      <c r="P8" s="38"/>
      <c r="Q8" s="39"/>
      <c r="R8" s="39"/>
      <c r="S8" s="39"/>
      <c r="T8" s="40"/>
    </row>
    <row r="9" spans="1:20" ht="25.15" customHeight="1" thickBot="1" x14ac:dyDescent="0.25">
      <c r="A9" s="22"/>
      <c r="B9" s="23"/>
      <c r="C9" s="41" t="s">
        <v>7</v>
      </c>
      <c r="D9" s="42"/>
      <c r="E9" s="41" t="s">
        <v>5</v>
      </c>
      <c r="F9" s="42"/>
      <c r="G9" s="41" t="s">
        <v>6</v>
      </c>
      <c r="H9" s="42"/>
      <c r="I9" s="41" t="s">
        <v>7</v>
      </c>
      <c r="J9" s="42"/>
      <c r="K9" s="41" t="s">
        <v>5</v>
      </c>
      <c r="L9" s="42"/>
      <c r="M9" s="41" t="s">
        <v>6</v>
      </c>
      <c r="N9" s="42"/>
      <c r="O9" s="41" t="s">
        <v>7</v>
      </c>
      <c r="P9" s="42"/>
      <c r="Q9" s="41" t="s">
        <v>5</v>
      </c>
      <c r="R9" s="42"/>
      <c r="S9" s="41" t="s">
        <v>6</v>
      </c>
      <c r="T9" s="42"/>
    </row>
    <row r="10" spans="1:20" ht="37.9" customHeight="1" thickBot="1" x14ac:dyDescent="0.25">
      <c r="A10" s="24"/>
      <c r="B10" s="25"/>
      <c r="C10" s="4" t="s">
        <v>0</v>
      </c>
      <c r="D10" s="4" t="s">
        <v>1</v>
      </c>
      <c r="E10" s="4" t="s">
        <v>0</v>
      </c>
      <c r="F10" s="4" t="s">
        <v>1</v>
      </c>
      <c r="G10" s="4" t="s">
        <v>0</v>
      </c>
      <c r="H10" s="5" t="s">
        <v>1</v>
      </c>
      <c r="I10" s="4" t="s">
        <v>0</v>
      </c>
      <c r="J10" s="4" t="s">
        <v>1</v>
      </c>
      <c r="K10" s="4" t="s">
        <v>0</v>
      </c>
      <c r="L10" s="4" t="s">
        <v>1</v>
      </c>
      <c r="M10" s="4" t="s">
        <v>0</v>
      </c>
      <c r="N10" s="5" t="s">
        <v>1</v>
      </c>
      <c r="O10" s="4" t="s">
        <v>0</v>
      </c>
      <c r="P10" s="4" t="s">
        <v>1</v>
      </c>
      <c r="Q10" s="4" t="s">
        <v>0</v>
      </c>
      <c r="R10" s="4" t="s">
        <v>1</v>
      </c>
      <c r="S10" s="4" t="s">
        <v>0</v>
      </c>
      <c r="T10" s="5" t="s">
        <v>1</v>
      </c>
    </row>
    <row r="11" spans="1:20" ht="56.25" customHeight="1" thickBot="1" x14ac:dyDescent="0.25">
      <c r="A11" s="6" t="s">
        <v>2</v>
      </c>
      <c r="B11" s="27" t="s">
        <v>3</v>
      </c>
      <c r="C11" s="7"/>
      <c r="D11" s="7"/>
      <c r="E11" s="7"/>
      <c r="F11" s="7"/>
      <c r="G11" s="7"/>
      <c r="H11" s="8"/>
      <c r="I11" s="7"/>
      <c r="J11" s="7"/>
      <c r="K11" s="7"/>
      <c r="L11" s="7"/>
      <c r="M11" s="7"/>
      <c r="N11" s="8"/>
      <c r="O11" s="7"/>
      <c r="P11" s="7"/>
      <c r="Q11" s="7"/>
      <c r="R11" s="7"/>
      <c r="S11" s="7"/>
      <c r="T11" s="8"/>
    </row>
    <row r="12" spans="1:20" ht="12.6" customHeight="1" thickBot="1" x14ac:dyDescent="0.25">
      <c r="A12" s="1" t="s">
        <v>8</v>
      </c>
      <c r="B12" s="26" t="s">
        <v>9</v>
      </c>
      <c r="C12" s="2">
        <v>540</v>
      </c>
      <c r="D12" s="2">
        <v>157</v>
      </c>
      <c r="E12" s="2">
        <v>22</v>
      </c>
      <c r="F12" s="2">
        <v>60</v>
      </c>
      <c r="G12" s="2">
        <v>92</v>
      </c>
      <c r="H12" s="2">
        <v>60</v>
      </c>
      <c r="I12" s="2">
        <v>500</v>
      </c>
      <c r="J12" s="2">
        <v>223</v>
      </c>
      <c r="K12" s="2">
        <v>12</v>
      </c>
      <c r="L12" s="2">
        <v>103</v>
      </c>
      <c r="M12" s="2">
        <v>64</v>
      </c>
      <c r="N12" s="2">
        <v>150</v>
      </c>
      <c r="O12" s="2">
        <f>C12-I12</f>
        <v>40</v>
      </c>
      <c r="P12" s="2">
        <f>D12-J12</f>
        <v>-66</v>
      </c>
      <c r="Q12" s="2">
        <f t="shared" ref="Q12:T12" si="0">E12-K12</f>
        <v>10</v>
      </c>
      <c r="R12" s="2">
        <f t="shared" si="0"/>
        <v>-43</v>
      </c>
      <c r="S12" s="2">
        <f t="shared" si="0"/>
        <v>28</v>
      </c>
      <c r="T12" s="2">
        <f t="shared" si="0"/>
        <v>-90</v>
      </c>
    </row>
    <row r="13" spans="1:20" ht="12.6" customHeight="1" thickBot="1" x14ac:dyDescent="0.25">
      <c r="A13" s="1" t="s">
        <v>10</v>
      </c>
      <c r="B13" s="26" t="s">
        <v>11</v>
      </c>
      <c r="C13" s="2">
        <v>5</v>
      </c>
      <c r="D13" s="2">
        <v>96</v>
      </c>
      <c r="E13" s="2"/>
      <c r="F13" s="2"/>
      <c r="G13" s="2">
        <v>1</v>
      </c>
      <c r="H13" s="2">
        <v>5</v>
      </c>
      <c r="I13" s="2">
        <v>1</v>
      </c>
      <c r="J13" s="2">
        <v>20</v>
      </c>
      <c r="K13" s="2">
        <v>0</v>
      </c>
      <c r="L13" s="2"/>
      <c r="M13" s="2"/>
      <c r="N13" s="2"/>
      <c r="O13" s="2">
        <f t="shared" ref="O13:O24" si="1">C13-I13</f>
        <v>4</v>
      </c>
      <c r="P13" s="2">
        <f t="shared" ref="P13:P24" si="2">D13-J13</f>
        <v>76</v>
      </c>
      <c r="Q13" s="2">
        <f t="shared" ref="Q13:Q24" si="3">E13-K13</f>
        <v>0</v>
      </c>
      <c r="R13" s="2">
        <f t="shared" ref="R13:R24" si="4">F13-L13</f>
        <v>0</v>
      </c>
      <c r="S13" s="2">
        <f t="shared" ref="S13:S24" si="5">G13-M13</f>
        <v>1</v>
      </c>
      <c r="T13" s="2">
        <f t="shared" ref="T13:T24" si="6">H13-N13</f>
        <v>5</v>
      </c>
    </row>
    <row r="14" spans="1:20" ht="12.6" customHeight="1" thickBot="1" x14ac:dyDescent="0.25">
      <c r="A14" s="1" t="s">
        <v>12</v>
      </c>
      <c r="B14" s="26" t="s">
        <v>13</v>
      </c>
      <c r="C14" s="2">
        <v>51</v>
      </c>
      <c r="D14" s="2">
        <v>105</v>
      </c>
      <c r="E14" s="2">
        <v>10</v>
      </c>
      <c r="F14" s="2">
        <v>74</v>
      </c>
      <c r="G14" s="2">
        <v>16</v>
      </c>
      <c r="H14" s="2">
        <v>65</v>
      </c>
      <c r="I14" s="2">
        <v>26</v>
      </c>
      <c r="J14" s="2">
        <v>221</v>
      </c>
      <c r="K14" s="2">
        <v>3</v>
      </c>
      <c r="L14" s="2">
        <v>178</v>
      </c>
      <c r="M14" s="2">
        <v>9</v>
      </c>
      <c r="N14" s="2">
        <v>132</v>
      </c>
      <c r="O14" s="2">
        <f t="shared" si="1"/>
        <v>25</v>
      </c>
      <c r="P14" s="2">
        <f t="shared" si="2"/>
        <v>-116</v>
      </c>
      <c r="Q14" s="2">
        <f t="shared" si="3"/>
        <v>7</v>
      </c>
      <c r="R14" s="2">
        <f t="shared" si="4"/>
        <v>-104</v>
      </c>
      <c r="S14" s="2">
        <f t="shared" si="5"/>
        <v>7</v>
      </c>
      <c r="T14" s="2">
        <f t="shared" si="6"/>
        <v>-67</v>
      </c>
    </row>
    <row r="15" spans="1:20" ht="12.6" customHeight="1" thickBot="1" x14ac:dyDescent="0.25">
      <c r="A15" s="1" t="s">
        <v>14</v>
      </c>
      <c r="B15" s="26" t="s">
        <v>15</v>
      </c>
      <c r="C15" s="2">
        <v>191</v>
      </c>
      <c r="D15" s="2">
        <v>77</v>
      </c>
      <c r="E15" s="2">
        <v>36</v>
      </c>
      <c r="F15" s="2">
        <v>50</v>
      </c>
      <c r="G15" s="2">
        <v>48</v>
      </c>
      <c r="H15" s="2">
        <v>54</v>
      </c>
      <c r="I15" s="2">
        <v>180</v>
      </c>
      <c r="J15" s="2">
        <v>118</v>
      </c>
      <c r="K15" s="2">
        <v>36</v>
      </c>
      <c r="L15" s="2">
        <v>83</v>
      </c>
      <c r="M15" s="2">
        <v>47</v>
      </c>
      <c r="N15" s="2">
        <v>104</v>
      </c>
      <c r="O15" s="2">
        <f t="shared" si="1"/>
        <v>11</v>
      </c>
      <c r="P15" s="2">
        <f t="shared" si="2"/>
        <v>-41</v>
      </c>
      <c r="Q15" s="2">
        <f t="shared" si="3"/>
        <v>0</v>
      </c>
      <c r="R15" s="2">
        <f t="shared" si="4"/>
        <v>-33</v>
      </c>
      <c r="S15" s="2">
        <f t="shared" si="5"/>
        <v>1</v>
      </c>
      <c r="T15" s="2">
        <f t="shared" si="6"/>
        <v>-50</v>
      </c>
    </row>
    <row r="16" spans="1:20" ht="12.6" customHeight="1" thickBot="1" x14ac:dyDescent="0.25">
      <c r="A16" s="1" t="s">
        <v>16</v>
      </c>
      <c r="B16" s="26" t="s">
        <v>17</v>
      </c>
      <c r="C16" s="2">
        <v>2</v>
      </c>
      <c r="D16" s="2">
        <v>210</v>
      </c>
      <c r="E16" s="2"/>
      <c r="F16" s="2"/>
      <c r="G16" s="2">
        <v>1</v>
      </c>
      <c r="H16" s="2">
        <v>182</v>
      </c>
      <c r="I16" s="2"/>
      <c r="J16" s="2"/>
      <c r="K16" s="2">
        <v>0</v>
      </c>
      <c r="L16" s="2"/>
      <c r="M16" s="2"/>
      <c r="N16" s="2"/>
      <c r="O16" s="2">
        <f t="shared" si="1"/>
        <v>2</v>
      </c>
      <c r="P16" s="2">
        <f t="shared" si="2"/>
        <v>210</v>
      </c>
      <c r="Q16" s="2">
        <f t="shared" si="3"/>
        <v>0</v>
      </c>
      <c r="R16" s="2">
        <f t="shared" si="4"/>
        <v>0</v>
      </c>
      <c r="S16" s="2">
        <f t="shared" si="5"/>
        <v>1</v>
      </c>
      <c r="T16" s="2">
        <f t="shared" si="6"/>
        <v>182</v>
      </c>
    </row>
    <row r="17" spans="1:20" ht="12.6" customHeight="1" thickBot="1" x14ac:dyDescent="0.25">
      <c r="A17" s="1" t="s">
        <v>18</v>
      </c>
      <c r="B17" s="26" t="s">
        <v>19</v>
      </c>
      <c r="C17" s="2">
        <v>35</v>
      </c>
      <c r="D17" s="2">
        <v>44</v>
      </c>
      <c r="E17" s="2">
        <v>8</v>
      </c>
      <c r="F17" s="2">
        <v>34</v>
      </c>
      <c r="G17" s="2">
        <v>13</v>
      </c>
      <c r="H17" s="2">
        <v>42</v>
      </c>
      <c r="I17" s="2">
        <v>22</v>
      </c>
      <c r="J17" s="2">
        <v>171</v>
      </c>
      <c r="K17" s="2">
        <v>5</v>
      </c>
      <c r="L17" s="2">
        <v>147</v>
      </c>
      <c r="M17" s="2">
        <v>8</v>
      </c>
      <c r="N17" s="2">
        <v>140</v>
      </c>
      <c r="O17" s="2">
        <f t="shared" si="1"/>
        <v>13</v>
      </c>
      <c r="P17" s="2">
        <f t="shared" si="2"/>
        <v>-127</v>
      </c>
      <c r="Q17" s="2">
        <f t="shared" si="3"/>
        <v>3</v>
      </c>
      <c r="R17" s="2">
        <f t="shared" si="4"/>
        <v>-113</v>
      </c>
      <c r="S17" s="2">
        <f t="shared" si="5"/>
        <v>5</v>
      </c>
      <c r="T17" s="2">
        <f t="shared" si="6"/>
        <v>-98</v>
      </c>
    </row>
    <row r="18" spans="1:20" ht="12.6" customHeight="1" thickBot="1" x14ac:dyDescent="0.25">
      <c r="A18" s="1" t="s">
        <v>20</v>
      </c>
      <c r="B18" s="26" t="s">
        <v>21</v>
      </c>
      <c r="C18" s="2"/>
      <c r="D18" s="2"/>
      <c r="E18" s="2"/>
      <c r="F18" s="2"/>
      <c r="G18" s="2"/>
      <c r="H18" s="2"/>
      <c r="I18" s="2"/>
      <c r="J18" s="2"/>
      <c r="K18" s="2">
        <v>0</v>
      </c>
      <c r="L18" s="2"/>
      <c r="M18" s="2"/>
      <c r="N18" s="2"/>
      <c r="O18" s="2">
        <f t="shared" si="1"/>
        <v>0</v>
      </c>
      <c r="P18" s="2">
        <f t="shared" si="2"/>
        <v>0</v>
      </c>
      <c r="Q18" s="2">
        <f t="shared" si="3"/>
        <v>0</v>
      </c>
      <c r="R18" s="2">
        <f t="shared" si="4"/>
        <v>0</v>
      </c>
      <c r="S18" s="2">
        <f t="shared" si="5"/>
        <v>0</v>
      </c>
      <c r="T18" s="2">
        <f t="shared" si="6"/>
        <v>0</v>
      </c>
    </row>
    <row r="19" spans="1:20" ht="12.6" customHeight="1" thickBot="1" x14ac:dyDescent="0.25">
      <c r="A19" s="1" t="s">
        <v>22</v>
      </c>
      <c r="B19" s="26" t="s">
        <v>23</v>
      </c>
      <c r="C19" s="2">
        <v>36</v>
      </c>
      <c r="D19" s="2">
        <v>64</v>
      </c>
      <c r="E19" s="2">
        <v>7</v>
      </c>
      <c r="F19" s="2">
        <v>29</v>
      </c>
      <c r="G19" s="2">
        <v>10</v>
      </c>
      <c r="H19" s="2">
        <v>63</v>
      </c>
      <c r="I19" s="2">
        <v>18</v>
      </c>
      <c r="J19" s="2">
        <v>119</v>
      </c>
      <c r="K19" s="2">
        <v>6</v>
      </c>
      <c r="L19" s="2">
        <v>123</v>
      </c>
      <c r="M19" s="2">
        <v>5</v>
      </c>
      <c r="N19" s="2">
        <v>87</v>
      </c>
      <c r="O19" s="2">
        <f t="shared" si="1"/>
        <v>18</v>
      </c>
      <c r="P19" s="2">
        <f t="shared" si="2"/>
        <v>-55</v>
      </c>
      <c r="Q19" s="2">
        <f t="shared" si="3"/>
        <v>1</v>
      </c>
      <c r="R19" s="2">
        <f t="shared" si="4"/>
        <v>-94</v>
      </c>
      <c r="S19" s="2">
        <f t="shared" si="5"/>
        <v>5</v>
      </c>
      <c r="T19" s="2">
        <f t="shared" si="6"/>
        <v>-24</v>
      </c>
    </row>
    <row r="20" spans="1:20" ht="12.6" customHeight="1" thickBot="1" x14ac:dyDescent="0.25">
      <c r="A20" s="1" t="s">
        <v>24</v>
      </c>
      <c r="B20" s="26" t="s">
        <v>25</v>
      </c>
      <c r="C20" s="2">
        <v>13</v>
      </c>
      <c r="D20" s="2">
        <v>109</v>
      </c>
      <c r="E20" s="2">
        <v>6</v>
      </c>
      <c r="F20" s="2">
        <v>53</v>
      </c>
      <c r="G20" s="2">
        <v>3</v>
      </c>
      <c r="H20" s="2">
        <v>155</v>
      </c>
      <c r="I20" s="2">
        <v>3</v>
      </c>
      <c r="J20" s="2">
        <v>186</v>
      </c>
      <c r="K20" s="2">
        <v>1</v>
      </c>
      <c r="L20" s="2">
        <v>178</v>
      </c>
      <c r="M20" s="2">
        <v>1</v>
      </c>
      <c r="N20" s="2">
        <v>234</v>
      </c>
      <c r="O20" s="2">
        <f t="shared" si="1"/>
        <v>10</v>
      </c>
      <c r="P20" s="2">
        <f t="shared" si="2"/>
        <v>-77</v>
      </c>
      <c r="Q20" s="2">
        <f t="shared" si="3"/>
        <v>5</v>
      </c>
      <c r="R20" s="2">
        <f t="shared" si="4"/>
        <v>-125</v>
      </c>
      <c r="S20" s="2">
        <f t="shared" si="5"/>
        <v>2</v>
      </c>
      <c r="T20" s="2">
        <f t="shared" si="6"/>
        <v>-79</v>
      </c>
    </row>
    <row r="21" spans="1:20" ht="12.6" customHeight="1" thickBot="1" x14ac:dyDescent="0.25">
      <c r="A21" s="1" t="s">
        <v>26</v>
      </c>
      <c r="B21" s="26" t="s">
        <v>27</v>
      </c>
      <c r="C21" s="2">
        <v>149</v>
      </c>
      <c r="D21" s="2">
        <v>70</v>
      </c>
      <c r="E21" s="2">
        <v>27</v>
      </c>
      <c r="F21" s="2">
        <v>71</v>
      </c>
      <c r="G21" s="2">
        <v>41</v>
      </c>
      <c r="H21" s="2">
        <v>52</v>
      </c>
      <c r="I21" s="2">
        <v>146</v>
      </c>
      <c r="J21" s="2">
        <v>109</v>
      </c>
      <c r="K21" s="2">
        <v>27</v>
      </c>
      <c r="L21" s="2">
        <v>80</v>
      </c>
      <c r="M21" s="2">
        <v>30</v>
      </c>
      <c r="N21" s="2">
        <v>104</v>
      </c>
      <c r="O21" s="2">
        <f t="shared" si="1"/>
        <v>3</v>
      </c>
      <c r="P21" s="2">
        <f t="shared" si="2"/>
        <v>-39</v>
      </c>
      <c r="Q21" s="2">
        <f t="shared" si="3"/>
        <v>0</v>
      </c>
      <c r="R21" s="2">
        <f t="shared" si="4"/>
        <v>-9</v>
      </c>
      <c r="S21" s="2">
        <f t="shared" si="5"/>
        <v>11</v>
      </c>
      <c r="T21" s="2">
        <f t="shared" si="6"/>
        <v>-52</v>
      </c>
    </row>
    <row r="22" spans="1:20" ht="12.6" customHeight="1" thickBot="1" x14ac:dyDescent="0.25">
      <c r="A22" s="1" t="s">
        <v>28</v>
      </c>
      <c r="B22" s="26" t="s">
        <v>4</v>
      </c>
      <c r="C22" s="2">
        <v>3</v>
      </c>
      <c r="D22" s="2">
        <v>50</v>
      </c>
      <c r="E22" s="2"/>
      <c r="F22" s="2"/>
      <c r="G22" s="2">
        <v>2</v>
      </c>
      <c r="H22" s="2">
        <v>23</v>
      </c>
      <c r="I22" s="2">
        <v>3</v>
      </c>
      <c r="J22" s="2">
        <v>297</v>
      </c>
      <c r="K22" s="2">
        <v>1</v>
      </c>
      <c r="L22" s="2">
        <v>185</v>
      </c>
      <c r="M22" s="2">
        <v>1</v>
      </c>
      <c r="N22" s="2">
        <v>243</v>
      </c>
      <c r="O22" s="2">
        <f t="shared" si="1"/>
        <v>0</v>
      </c>
      <c r="P22" s="2">
        <f t="shared" si="2"/>
        <v>-247</v>
      </c>
      <c r="Q22" s="2">
        <f t="shared" si="3"/>
        <v>-1</v>
      </c>
      <c r="R22" s="2">
        <f t="shared" si="4"/>
        <v>-185</v>
      </c>
      <c r="S22" s="2">
        <f t="shared" si="5"/>
        <v>1</v>
      </c>
      <c r="T22" s="2">
        <f t="shared" si="6"/>
        <v>-220</v>
      </c>
    </row>
    <row r="23" spans="1:20" ht="12.6" customHeight="1" thickBot="1" x14ac:dyDescent="0.25">
      <c r="A23" s="1" t="s">
        <v>29</v>
      </c>
      <c r="B23" s="26" t="s">
        <v>30</v>
      </c>
      <c r="C23" s="2">
        <v>4</v>
      </c>
      <c r="D23" s="2">
        <v>49</v>
      </c>
      <c r="E23" s="2">
        <v>1</v>
      </c>
      <c r="F23" s="2">
        <v>82</v>
      </c>
      <c r="G23" s="2">
        <v>2</v>
      </c>
      <c r="H23" s="2">
        <v>49</v>
      </c>
      <c r="I23" s="2"/>
      <c r="J23" s="2"/>
      <c r="K23" s="2">
        <v>0</v>
      </c>
      <c r="L23" s="2"/>
      <c r="M23" s="2"/>
      <c r="N23" s="2"/>
      <c r="O23" s="2">
        <f t="shared" si="1"/>
        <v>4</v>
      </c>
      <c r="P23" s="2">
        <f t="shared" si="2"/>
        <v>49</v>
      </c>
      <c r="Q23" s="2">
        <f t="shared" si="3"/>
        <v>1</v>
      </c>
      <c r="R23" s="2">
        <f t="shared" si="4"/>
        <v>82</v>
      </c>
      <c r="S23" s="2">
        <f t="shared" si="5"/>
        <v>2</v>
      </c>
      <c r="T23" s="2">
        <f t="shared" si="6"/>
        <v>49</v>
      </c>
    </row>
    <row r="24" spans="1:20" ht="12.6" customHeight="1" thickBot="1" x14ac:dyDescent="0.25">
      <c r="A24" s="1" t="s">
        <v>31</v>
      </c>
      <c r="B24" s="26" t="s">
        <v>32</v>
      </c>
      <c r="C24" s="2">
        <v>124</v>
      </c>
      <c r="D24" s="2">
        <v>73</v>
      </c>
      <c r="E24" s="2">
        <v>27</v>
      </c>
      <c r="F24" s="2">
        <v>52</v>
      </c>
      <c r="G24" s="2">
        <v>29</v>
      </c>
      <c r="H24" s="2">
        <v>57</v>
      </c>
      <c r="I24" s="2">
        <v>88</v>
      </c>
      <c r="J24" s="2">
        <v>111</v>
      </c>
      <c r="K24" s="2">
        <v>18</v>
      </c>
      <c r="L24" s="2">
        <v>61</v>
      </c>
      <c r="M24" s="2">
        <v>28</v>
      </c>
      <c r="N24" s="2">
        <v>64</v>
      </c>
      <c r="O24" s="2">
        <f t="shared" si="1"/>
        <v>36</v>
      </c>
      <c r="P24" s="2">
        <f t="shared" si="2"/>
        <v>-38</v>
      </c>
      <c r="Q24" s="2">
        <f t="shared" si="3"/>
        <v>9</v>
      </c>
      <c r="R24" s="2">
        <f t="shared" si="4"/>
        <v>-9</v>
      </c>
      <c r="S24" s="2">
        <f t="shared" si="5"/>
        <v>1</v>
      </c>
      <c r="T24" s="2">
        <f t="shared" si="6"/>
        <v>-7</v>
      </c>
    </row>
    <row r="25" spans="1:20" ht="12" thickBot="1" x14ac:dyDescent="0.25">
      <c r="A25" s="9" t="s">
        <v>33</v>
      </c>
      <c r="B25" s="9"/>
      <c r="C25" s="28">
        <f>SUM(C12:C24)</f>
        <v>1153</v>
      </c>
      <c r="D25" s="10">
        <f>SUMPRODUCT(D12:D24,C12:C24)/SUM(C12:C24)</f>
        <v>113.47007805724198</v>
      </c>
      <c r="E25" s="28">
        <f>SUM(E12:E24)</f>
        <v>144</v>
      </c>
      <c r="F25" s="10">
        <f>SUMPRODUCT(F12:F24,E12:E24)/SUM(E12:E24)</f>
        <v>55.944444444444443</v>
      </c>
      <c r="G25" s="28">
        <f>SUM(G12:G24)</f>
        <v>258</v>
      </c>
      <c r="H25" s="10">
        <f>SUMPRODUCT(H12:H24,G12:G24)/SUM(G12:G24)</f>
        <v>57.786821705426355</v>
      </c>
      <c r="I25" s="28">
        <f>SUM(I12:I24)</f>
        <v>987</v>
      </c>
      <c r="J25" s="10">
        <f>SUMPRODUCT(J12:J24,I12:I24)/SUM(I12:I24)</f>
        <v>173.80040526849038</v>
      </c>
      <c r="K25" s="28">
        <f>SUM(I12:I24)</f>
        <v>987</v>
      </c>
      <c r="L25" s="10">
        <f>SUMPRODUCT(L12:L24,K12:K24)/SUM(K12:K24)</f>
        <v>90.385321100917437</v>
      </c>
      <c r="M25" s="28">
        <f>SUM(K12:K24)</f>
        <v>109</v>
      </c>
      <c r="N25" s="10">
        <f>SUMPRODUCT(L12:L24,K12:K24)/SUM(K12:K24)</f>
        <v>90.385321100917437</v>
      </c>
      <c r="O25" s="28">
        <f>SUM(O12:O24)</f>
        <v>166</v>
      </c>
      <c r="P25" s="10">
        <f>SUMPRODUCT(P12:P24,O12:O24)/SUM(O12:O24)</f>
        <v>-60.042168674698793</v>
      </c>
      <c r="Q25" s="28">
        <f>SUM(O12:O24)</f>
        <v>166</v>
      </c>
      <c r="R25" s="10">
        <f>SUMPRODUCT(P12:P24,O12:O24)/SUM(O12:O24)</f>
        <v>-60.042168674698793</v>
      </c>
      <c r="S25" s="28">
        <f>SUM(Q12:Q24)</f>
        <v>35</v>
      </c>
      <c r="T25" s="10">
        <f>SUMPRODUCT(R12:R24,Q12:Q24)/SUM(Q12:Q24)</f>
        <v>-58</v>
      </c>
    </row>
    <row r="27" spans="1:20" x14ac:dyDescent="0.2">
      <c r="A27" s="3" t="s">
        <v>34</v>
      </c>
    </row>
  </sheetData>
  <mergeCells count="17">
    <mergeCell ref="I7:N7"/>
    <mergeCell ref="I8:N8"/>
    <mergeCell ref="K9:L9"/>
    <mergeCell ref="M9:N9"/>
    <mergeCell ref="O7:T7"/>
    <mergeCell ref="O8:T8"/>
    <mergeCell ref="O9:P9"/>
    <mergeCell ref="Q9:R9"/>
    <mergeCell ref="S9:T9"/>
    <mergeCell ref="I9:J9"/>
    <mergeCell ref="A2:H3"/>
    <mergeCell ref="A4:H4"/>
    <mergeCell ref="C7:H7"/>
    <mergeCell ref="C8:H8"/>
    <mergeCell ref="C9:D9"/>
    <mergeCell ref="E9:F9"/>
    <mergeCell ref="G9:H9"/>
  </mergeCells>
  <printOptions horizontalCentered="1" verticalCentered="1"/>
  <pageMargins left="0.15748031496062992" right="0.15748031496062992" top="0.39370078740157483" bottom="0.39370078740157483" header="0.19685039370078741" footer="0.11811023622047245"/>
  <pageSetup paperSize="9" fitToHeight="0" orientation="landscape" r:id="rId1"/>
  <headerFooter>
    <oddHeader>&amp;C&amp;"-,Grassetto"&amp;14&amp;KFF0000REGIONE PUGLIA - Monitoraggio dei Tempi di Attesa</oddHeader>
    <oddFooter>&amp;CDati elaborati da InnovaPuglia a partire dai flussi caricati sul Sistema CUP-SGD e sul portale ALPI - 08/10/2019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AOU POLICLINICO BARI</vt:lpstr>
      <vt:lpstr>'AOU POLICLINICO BARI'!Area_stampa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Volume &amp; Media TdA ALPI vs Istituzionale</dc:title>
  <dc:creator>Angela Di Ceglie</dc:creator>
  <cp:lastModifiedBy>ANTONIO MAZZARELLA</cp:lastModifiedBy>
  <cp:lastPrinted>2020-01-14T14:24:41Z</cp:lastPrinted>
  <dcterms:created xsi:type="dcterms:W3CDTF">2014-05-30T08:55:13Z</dcterms:created>
  <dcterms:modified xsi:type="dcterms:W3CDTF">2020-02-24T09:42:19Z</dcterms:modified>
</cp:coreProperties>
</file>