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9" i="2"/>
  <c r="C9"/>
  <c r="B9"/>
  <c r="D22"/>
  <c r="C22"/>
  <c r="B22"/>
  <c r="D21"/>
  <c r="C21"/>
  <c r="B21"/>
  <c r="D20"/>
  <c r="C20"/>
  <c r="B20"/>
  <c r="D19"/>
  <c r="C19"/>
  <c r="B19"/>
  <c r="E20" l="1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8"/>
  <c r="C8"/>
  <c r="B8"/>
  <c r="D7"/>
  <c r="C7"/>
  <c r="B7"/>
  <c r="D6"/>
  <c r="C6"/>
  <c r="B6"/>
  <c r="F6" l="1"/>
  <c r="E22"/>
  <c r="E6"/>
  <c r="F8"/>
  <c r="F9"/>
  <c r="F10"/>
  <c r="E11"/>
  <c r="E12"/>
  <c r="E13"/>
  <c r="E14"/>
  <c r="F16"/>
  <c r="E15"/>
  <c r="F18"/>
  <c r="E19"/>
  <c r="F21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<sst xmlns="http://schemas.openxmlformats.org/spreadsheetml/2006/main" count="85" uniqueCount="61">
  <si>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</si>
  <si>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</si>
  <si>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</si>
  <si>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</si>
  <si>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</si>
  <si>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</si>
  <si>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</si>
  <si>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</si>
  <si>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</si>
  <si>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</si>
  <si>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</si>
  <si>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</si>
  <si>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</si>
  <si>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</si>
  <si>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</si>
  <si>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</si>
  <si>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</si>
  <si>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</si>
  <si>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</si>
  <si>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</si>
  <si>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</si>
  <si>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</si>
  <si>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</si>
  <si>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</si>
  <si>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</si>
  <si>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</si>
  <si>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</si>
  <si>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</si>
  <si>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</si>
  <si>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</si>
  <si>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</si>
  <si>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</si>
  <si>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</si>
  <si>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</si>
  <si>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</si>
  <si>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</si>
  <si>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</si>
  <si>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</si>
  <si>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</si>
  <si>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</si>
  <si>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</si>
  <si>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</si>
  <si>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</si>
  <si>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</si>
  <si>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</si>
  <si>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</si>
  <si>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</si>
  <si>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</si>
  <si>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</si>
  <si>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</si>
  <si>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</si>
  <si>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</si>
  <si>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</si>
  <si>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</si>
  <si>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</si>
  <si>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</si>
  <si>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</si>
  <si>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</si>
  <si>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</si>
  <si>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</si>
  <si>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Febbraio 2015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</si>
</sst>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2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opLeftCell="B1" workbookViewId="0">
      <selection activeCell="C29" sqref="C29"/>
    </sheetView>
  </sheetViews>
  <sheetFormatPr defaultRowHeight="12.75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8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12.75" customHeight="1">
      <c r="A2" s="6" t="s">
        <v>33</v>
      </c>
      <c r="B2" s="6" t="s">
        <v>34</v>
      </c>
      <c r="C2" s="6">
        <v>1</v>
      </c>
      <c r="D2" s="6">
        <v>28</v>
      </c>
      <c r="E2" s="6">
        <v>0</v>
      </c>
      <c r="F2" s="6">
        <v>100</v>
      </c>
      <c r="G2" s="6">
        <v>0</v>
      </c>
      <c r="H2" s="6"/>
    </row>
    <row r="3" spans="1:8" ht="12.75" customHeight="1">
      <c r="A3" s="6" t="s">
        <v>33</v>
      </c>
      <c r="B3" s="6" t="s">
        <v>35</v>
      </c>
      <c r="C3" s="6">
        <v>431.57</v>
      </c>
      <c r="D3" s="6">
        <v>12084</v>
      </c>
      <c r="E3" s="6">
        <v>2286</v>
      </c>
      <c r="F3" s="6">
        <v>81.08</v>
      </c>
      <c r="G3" s="6">
        <v>18.920000000000002</v>
      </c>
      <c r="H3" s="6"/>
    </row>
    <row r="4" spans="1:8" ht="12.75" customHeight="1">
      <c r="A4" s="6" t="s">
        <v>33</v>
      </c>
      <c r="B4" s="6" t="s">
        <v>36</v>
      </c>
      <c r="C4" s="6">
        <v>362.04</v>
      </c>
      <c r="D4" s="6">
        <v>10137</v>
      </c>
      <c r="E4" s="6">
        <v>2021</v>
      </c>
      <c r="F4" s="6">
        <v>80.06</v>
      </c>
      <c r="G4" s="6">
        <v>19.940000000000001</v>
      </c>
      <c r="H4" s="6"/>
    </row>
    <row r="5" spans="1:8" ht="12.75" customHeight="1">
      <c r="A5" s="6" t="s">
        <v>33</v>
      </c>
      <c r="B5" s="6" t="s">
        <v>37</v>
      </c>
      <c r="C5" s="6">
        <v>49</v>
      </c>
      <c r="D5" s="6">
        <v>1372</v>
      </c>
      <c r="E5" s="6">
        <v>205</v>
      </c>
      <c r="F5" s="6">
        <v>85.06</v>
      </c>
      <c r="G5" s="6">
        <v>14.94</v>
      </c>
      <c r="H5" s="6"/>
    </row>
    <row r="6" spans="1:8" ht="12.75" customHeight="1">
      <c r="A6" s="6" t="s">
        <v>33</v>
      </c>
      <c r="B6" s="6" t="s">
        <v>38</v>
      </c>
      <c r="C6" s="6">
        <v>22</v>
      </c>
      <c r="D6" s="6">
        <v>616</v>
      </c>
      <c r="E6" s="6">
        <v>83</v>
      </c>
      <c r="F6" s="6">
        <v>86.53</v>
      </c>
      <c r="G6" s="6">
        <v>13.47</v>
      </c>
      <c r="H6" s="6"/>
    </row>
    <row r="7" spans="1:8" ht="12.75" customHeight="1">
      <c r="A7" s="6" t="s">
        <v>33</v>
      </c>
      <c r="B7" s="6" t="s">
        <v>39</v>
      </c>
      <c r="C7" s="6">
        <v>260</v>
      </c>
      <c r="D7" s="6">
        <v>7280</v>
      </c>
      <c r="E7" s="6">
        <v>1751</v>
      </c>
      <c r="F7" s="6">
        <v>75.95</v>
      </c>
      <c r="G7" s="6">
        <v>24.05</v>
      </c>
      <c r="H7" s="6"/>
    </row>
    <row r="8" spans="1:8" ht="12.75" customHeight="1">
      <c r="A8" s="6" t="s">
        <v>33</v>
      </c>
      <c r="B8" s="6" t="s">
        <v>40</v>
      </c>
      <c r="C8" s="6">
        <v>357.86</v>
      </c>
      <c r="D8" s="6">
        <v>10020</v>
      </c>
      <c r="E8" s="6">
        <v>2306</v>
      </c>
      <c r="F8" s="6">
        <v>76.989999999999995</v>
      </c>
      <c r="G8" s="6">
        <v>23.01</v>
      </c>
      <c r="H8" s="6"/>
    </row>
    <row r="9" spans="1:8" ht="12.75" customHeight="1">
      <c r="A9" s="6" t="s">
        <v>33</v>
      </c>
      <c r="B9" s="6" t="s">
        <v>41</v>
      </c>
      <c r="C9" s="6">
        <v>1136.8599999999999</v>
      </c>
      <c r="D9" s="6">
        <v>31832</v>
      </c>
      <c r="E9" s="6">
        <v>6890</v>
      </c>
      <c r="F9" s="6">
        <v>78.36</v>
      </c>
      <c r="G9" s="6">
        <v>21.64</v>
      </c>
      <c r="H9" s="6"/>
    </row>
    <row r="10" spans="1:8" ht="12.75" customHeight="1">
      <c r="A10" s="6" t="s">
        <v>33</v>
      </c>
      <c r="B10" s="6" t="s">
        <v>42</v>
      </c>
      <c r="C10" s="6">
        <v>387.96</v>
      </c>
      <c r="D10" s="6">
        <v>10863</v>
      </c>
      <c r="E10" s="6">
        <v>1972</v>
      </c>
      <c r="F10" s="6">
        <v>81.849999999999994</v>
      </c>
      <c r="G10" s="6">
        <v>18.149999999999999</v>
      </c>
      <c r="H10" s="6"/>
    </row>
    <row r="11" spans="1:8" ht="12.75" customHeight="1">
      <c r="A11" s="6" t="s">
        <v>33</v>
      </c>
      <c r="B11" s="6" t="s">
        <v>43</v>
      </c>
      <c r="C11" s="6">
        <v>62</v>
      </c>
      <c r="D11" s="6">
        <v>1736</v>
      </c>
      <c r="E11" s="6">
        <v>279</v>
      </c>
      <c r="F11" s="6">
        <v>83.93</v>
      </c>
      <c r="G11" s="6">
        <v>16.07</v>
      </c>
      <c r="H11" s="6"/>
    </row>
    <row r="12" spans="1:8" ht="12.75" customHeight="1">
      <c r="A12" s="6" t="s">
        <v>33</v>
      </c>
      <c r="B12" s="6" t="s">
        <v>44</v>
      </c>
      <c r="C12" s="6">
        <v>54</v>
      </c>
      <c r="D12" s="6">
        <v>1512</v>
      </c>
      <c r="E12" s="6">
        <v>274</v>
      </c>
      <c r="F12" s="6">
        <v>81.88</v>
      </c>
      <c r="G12" s="6">
        <v>18.12</v>
      </c>
      <c r="H12" s="6"/>
    </row>
    <row r="13" spans="1:8" ht="12.75" customHeight="1">
      <c r="A13" s="6" t="s">
        <v>33</v>
      </c>
      <c r="B13" s="6" t="s">
        <v>45</v>
      </c>
      <c r="C13" s="6">
        <v>66</v>
      </c>
      <c r="D13" s="6">
        <v>1848</v>
      </c>
      <c r="E13" s="6">
        <v>355</v>
      </c>
      <c r="F13" s="6">
        <v>80.790000000000006</v>
      </c>
      <c r="G13" s="6">
        <v>19.21</v>
      </c>
      <c r="H13" s="6"/>
    </row>
    <row r="14" spans="1:8" ht="12.75" customHeight="1">
      <c r="A14" s="6" t="s">
        <v>33</v>
      </c>
      <c r="B14" s="6" t="s">
        <v>46</v>
      </c>
      <c r="C14" s="6">
        <v>87</v>
      </c>
      <c r="D14" s="6">
        <v>2436</v>
      </c>
      <c r="E14" s="6">
        <v>351</v>
      </c>
      <c r="F14" s="6">
        <v>85.59</v>
      </c>
      <c r="G14" s="6">
        <v>14.41</v>
      </c>
      <c r="H14" s="6"/>
    </row>
    <row r="15" spans="1:8" ht="12.75" customHeight="1">
      <c r="A15" s="6" t="s">
        <v>33</v>
      </c>
      <c r="B15" s="6" t="s">
        <v>47</v>
      </c>
      <c r="C15" s="6">
        <v>43</v>
      </c>
      <c r="D15" s="6">
        <v>1204</v>
      </c>
      <c r="E15" s="6">
        <v>271</v>
      </c>
      <c r="F15" s="6">
        <v>77.489999999999995</v>
      </c>
      <c r="G15" s="6">
        <v>22.51</v>
      </c>
      <c r="H15" s="6"/>
    </row>
    <row r="16" spans="1:8" ht="12.75" customHeight="1">
      <c r="A16" s="6" t="s">
        <v>33</v>
      </c>
      <c r="B16" s="6" t="s">
        <v>48</v>
      </c>
      <c r="C16" s="6">
        <v>60</v>
      </c>
      <c r="D16" s="6">
        <v>1680</v>
      </c>
      <c r="E16" s="6">
        <v>304</v>
      </c>
      <c r="F16" s="6">
        <v>81.900000000000006</v>
      </c>
      <c r="G16" s="6">
        <v>18.100000000000001</v>
      </c>
      <c r="H16" s="6"/>
    </row>
    <row r="17" spans="1:8" ht="12.75" customHeight="1">
      <c r="A17" s="6" t="s">
        <v>33</v>
      </c>
      <c r="B17" s="6" t="s">
        <v>49</v>
      </c>
      <c r="C17" s="6">
        <v>55</v>
      </c>
      <c r="D17" s="6">
        <v>1540</v>
      </c>
      <c r="E17" s="6">
        <v>267</v>
      </c>
      <c r="F17" s="6">
        <v>82.66</v>
      </c>
      <c r="G17" s="6">
        <v>17.34</v>
      </c>
      <c r="H17" s="6"/>
    </row>
    <row r="18" spans="1:8" ht="12.75" customHeight="1">
      <c r="A18" s="6" t="s">
        <v>33</v>
      </c>
      <c r="B18" s="6" t="s">
        <v>50</v>
      </c>
      <c r="C18" s="6">
        <v>1</v>
      </c>
      <c r="D18" s="6">
        <v>28</v>
      </c>
      <c r="E18" s="6">
        <v>2</v>
      </c>
      <c r="F18" s="6">
        <v>92.86</v>
      </c>
      <c r="G18" s="6">
        <v>7.14</v>
      </c>
      <c r="H18" s="6"/>
    </row>
    <row r="19" spans="1:8" ht="12.75" customHeight="1">
      <c r="A19" s="6" t="s">
        <v>33</v>
      </c>
      <c r="B19" s="6" t="s">
        <v>51</v>
      </c>
      <c r="C19" s="6">
        <v>55.68</v>
      </c>
      <c r="D19" s="6">
        <v>1559</v>
      </c>
      <c r="E19" s="6">
        <v>214</v>
      </c>
      <c r="F19" s="6">
        <v>86.27</v>
      </c>
      <c r="G19" s="6">
        <v>13.73</v>
      </c>
      <c r="H19" s="6"/>
    </row>
    <row r="20" spans="1:8" ht="16.5" customHeight="1">
      <c r="A20" s="6" t="s">
        <v>33</v>
      </c>
      <c r="B20" s="6" t="s">
        <v>52</v>
      </c>
      <c r="C20" s="6">
        <v>3.61</v>
      </c>
      <c r="D20" s="6">
        <v>101</v>
      </c>
      <c r="E20" s="6">
        <v>10</v>
      </c>
      <c r="F20" s="6">
        <v>90.1</v>
      </c>
      <c r="G20" s="6">
        <v>9.9</v>
      </c>
      <c r="H20" s="6"/>
    </row>
    <row r="21" spans="1:8" ht="12.75" customHeight="1">
      <c r="A21" s="6" t="s">
        <v>33</v>
      </c>
      <c r="B21" s="6" t="s">
        <v>53</v>
      </c>
      <c r="C21" s="6">
        <v>1</v>
      </c>
      <c r="D21" s="6">
        <v>28</v>
      </c>
      <c r="E21" s="6">
        <v>0</v>
      </c>
      <c r="F21" s="6">
        <v>100</v>
      </c>
      <c r="G21" s="6">
        <v>0</v>
      </c>
      <c r="H21" s="6"/>
    </row>
    <row r="22" spans="1:8" ht="12.75" customHeight="1">
      <c r="A22" s="6" t="s">
        <v>33</v>
      </c>
      <c r="B22" s="6" t="s">
        <v>54</v>
      </c>
      <c r="C22" s="6">
        <v>195.14</v>
      </c>
      <c r="D22" s="6">
        <v>5464</v>
      </c>
      <c r="E22" s="6">
        <v>889</v>
      </c>
      <c r="F22" s="6">
        <v>83.73</v>
      </c>
      <c r="G22" s="6">
        <v>16.27</v>
      </c>
      <c r="H22" s="6"/>
    </row>
    <row r="23" spans="1:8" ht="12.75" customHeight="1">
      <c r="A23" s="6" t="s">
        <v>33</v>
      </c>
      <c r="B23" s="6" t="s">
        <v>55</v>
      </c>
      <c r="C23" s="6">
        <v>147</v>
      </c>
      <c r="D23" s="6">
        <v>4116</v>
      </c>
      <c r="E23" s="6">
        <v>715</v>
      </c>
      <c r="F23" s="6">
        <v>82.63</v>
      </c>
      <c r="G23" s="6">
        <v>17.37</v>
      </c>
      <c r="H23" s="6"/>
    </row>
    <row r="24" spans="1:8" ht="12.75" customHeight="1">
      <c r="A24" s="6" t="s">
        <v>33</v>
      </c>
      <c r="B24" s="6" t="s">
        <v>56</v>
      </c>
      <c r="C24" s="6">
        <v>257.38</v>
      </c>
      <c r="D24" s="6">
        <v>7206.72</v>
      </c>
      <c r="E24" s="6">
        <v>819.72</v>
      </c>
      <c r="F24" s="6">
        <v>88.63</v>
      </c>
      <c r="G24" s="6">
        <v>11.37</v>
      </c>
      <c r="H24" s="6"/>
    </row>
    <row r="25" spans="1:8" ht="12.75" customHeight="1">
      <c r="A25" s="6" t="s">
        <v>33</v>
      </c>
      <c r="B25" s="6" t="s">
        <v>57</v>
      </c>
      <c r="C25" s="6">
        <v>115.79</v>
      </c>
      <c r="D25" s="6">
        <v>3242</v>
      </c>
      <c r="E25" s="6">
        <v>492</v>
      </c>
      <c r="F25" s="6">
        <v>84.82</v>
      </c>
      <c r="G25" s="6">
        <v>15.18</v>
      </c>
      <c r="H25" s="6"/>
    </row>
    <row r="26" spans="1:8" ht="12.75" customHeight="1">
      <c r="A26" s="6" t="s">
        <v>33</v>
      </c>
      <c r="B26" s="6" t="s">
        <v>58</v>
      </c>
      <c r="C26" s="6">
        <v>165.51</v>
      </c>
      <c r="D26" s="6">
        <v>4634.28</v>
      </c>
      <c r="E26" s="6">
        <v>582.28</v>
      </c>
      <c r="F26" s="6">
        <v>87.44</v>
      </c>
      <c r="G26" s="6">
        <v>12.56</v>
      </c>
      <c r="H26" s="6"/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H13" sqref="H13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60</v>
      </c>
      <c r="B2" s="10"/>
      <c r="C2" s="10"/>
      <c r="D2" s="10"/>
      <c r="E2" s="10"/>
      <c r="F2" s="11"/>
    </row>
    <row r="4" spans="1:6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>
      <c r="A5" s="5">
        <v>42036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7" t="s">
        <v>12</v>
      </c>
      <c r="B6" s="7">
        <f>datiEstrattiAREAS!C3</f>
        <v>431.57</v>
      </c>
      <c r="C6" s="7">
        <f>datiEstrattiAREAS!D3</f>
        <v>12084</v>
      </c>
      <c r="D6" s="7">
        <f>datiEstrattiAREAS!E3</f>
        <v>2286</v>
      </c>
      <c r="E6" s="8">
        <f>D6/C6*100</f>
        <v>18.917576961271102</v>
      </c>
      <c r="F6" s="8">
        <f>(C6-D6)/C6*100</f>
        <v>81.082423038728905</v>
      </c>
    </row>
    <row r="7" spans="1:6">
      <c r="A7" s="7" t="s">
        <v>13</v>
      </c>
      <c r="B7" s="7">
        <f>datiEstrattiAREAS!C4+datiEstrattiAREAS!C5+datiEstrattiAREAS!C6</f>
        <v>433.04</v>
      </c>
      <c r="C7" s="7">
        <f>datiEstrattiAREAS!D4+datiEstrattiAREAS!D5+datiEstrattiAREAS!D6</f>
        <v>12125</v>
      </c>
      <c r="D7" s="7">
        <f>datiEstrattiAREAS!E4+datiEstrattiAREAS!E5+datiEstrattiAREAS!E6</f>
        <v>2309</v>
      </c>
      <c r="E7" s="8">
        <f>D7/C7*100</f>
        <v>19.043298969072165</v>
      </c>
      <c r="F7" s="8">
        <f>(C7-D7)/C7*100</f>
        <v>80.956701030927832</v>
      </c>
    </row>
    <row r="8" spans="1:6">
      <c r="A8" s="7" t="s">
        <v>14</v>
      </c>
      <c r="B8" s="7">
        <f>datiEstrattiAREAS!C8</f>
        <v>357.86</v>
      </c>
      <c r="C8" s="7">
        <f>datiEstrattiAREAS!D8</f>
        <v>10020</v>
      </c>
      <c r="D8" s="7">
        <f>+datiEstrattiAREAS!E8</f>
        <v>2306</v>
      </c>
      <c r="E8" s="8">
        <f t="shared" ref="E8:E22" si="0">D8/C8*100</f>
        <v>23.013972055888225</v>
      </c>
      <c r="F8" s="8">
        <f t="shared" ref="F8:F22" si="1">(C8-D8)/C8*100</f>
        <v>76.986027944111783</v>
      </c>
    </row>
    <row r="9" spans="1:6">
      <c r="A9" s="7" t="s">
        <v>15</v>
      </c>
      <c r="B9" s="7">
        <f>datiEstrattiAREAS!C7+datiEstrattiAREAS!C9+datiEstrattiAREAS!C10+datiEstrattiAREAS!C2</f>
        <v>1785.82</v>
      </c>
      <c r="C9" s="7">
        <f>datiEstrattiAREAS!D7+datiEstrattiAREAS!D9+datiEstrattiAREAS!D10+datiEstrattiAREAS!D2</f>
        <v>50003</v>
      </c>
      <c r="D9" s="7">
        <f>datiEstrattiAREAS!E7+datiEstrattiAREAS!E9+datiEstrattiAREAS!E10+datiEstrattiAREAS!E2</f>
        <v>10613</v>
      </c>
      <c r="E9" s="8">
        <f t="shared" si="0"/>
        <v>21.224726516409014</v>
      </c>
      <c r="F9" s="8">
        <f t="shared" si="1"/>
        <v>78.775273483590979</v>
      </c>
    </row>
    <row r="10" spans="1:6">
      <c r="A10" s="7" t="s">
        <v>16</v>
      </c>
      <c r="B10" s="7">
        <f>datiEstrattiAREAS!C11</f>
        <v>62</v>
      </c>
      <c r="C10" s="7">
        <f>datiEstrattiAREAS!D11</f>
        <v>1736</v>
      </c>
      <c r="D10" s="7">
        <f>datiEstrattiAREAS!E11</f>
        <v>279</v>
      </c>
      <c r="E10" s="8">
        <f t="shared" si="0"/>
        <v>16.071428571428573</v>
      </c>
      <c r="F10" s="8">
        <f t="shared" si="1"/>
        <v>83.928571428571431</v>
      </c>
    </row>
    <row r="11" spans="1:6">
      <c r="A11" s="7" t="s">
        <v>17</v>
      </c>
      <c r="B11" s="7">
        <f>datiEstrattiAREAS!C12</f>
        <v>54</v>
      </c>
      <c r="C11" s="7">
        <f>datiEstrattiAREAS!D12</f>
        <v>1512</v>
      </c>
      <c r="D11" s="7">
        <f>datiEstrattiAREAS!E12</f>
        <v>274</v>
      </c>
      <c r="E11" s="8">
        <f t="shared" si="0"/>
        <v>18.121693121693124</v>
      </c>
      <c r="F11" s="8">
        <f t="shared" si="1"/>
        <v>81.878306878306887</v>
      </c>
    </row>
    <row r="12" spans="1:6">
      <c r="A12" s="7" t="s">
        <v>18</v>
      </c>
      <c r="B12" s="7">
        <f>datiEstrattiAREAS!C13</f>
        <v>66</v>
      </c>
      <c r="C12" s="7">
        <f>datiEstrattiAREAS!D13</f>
        <v>1848</v>
      </c>
      <c r="D12" s="7">
        <f>datiEstrattiAREAS!E13</f>
        <v>355</v>
      </c>
      <c r="E12" s="8">
        <f t="shared" si="0"/>
        <v>19.20995670995671</v>
      </c>
      <c r="F12" s="8">
        <f t="shared" si="1"/>
        <v>80.790043290043286</v>
      </c>
    </row>
    <row r="13" spans="1:6">
      <c r="A13" s="7" t="s">
        <v>19</v>
      </c>
      <c r="B13" s="7">
        <f>datiEstrattiAREAS!C14</f>
        <v>87</v>
      </c>
      <c r="C13" s="7">
        <f>datiEstrattiAREAS!D14</f>
        <v>2436</v>
      </c>
      <c r="D13" s="7">
        <f>datiEstrattiAREAS!E14</f>
        <v>351</v>
      </c>
      <c r="E13" s="8">
        <f t="shared" si="0"/>
        <v>14.408866995073891</v>
      </c>
      <c r="F13" s="8">
        <f t="shared" si="1"/>
        <v>85.591133004926107</v>
      </c>
    </row>
    <row r="14" spans="1:6">
      <c r="A14" s="7" t="s">
        <v>20</v>
      </c>
      <c r="B14" s="7">
        <f>datiEstrattiAREAS!C15</f>
        <v>43</v>
      </c>
      <c r="C14" s="7">
        <f>datiEstrattiAREAS!D15</f>
        <v>1204</v>
      </c>
      <c r="D14" s="7">
        <f>datiEstrattiAREAS!E15</f>
        <v>271</v>
      </c>
      <c r="E14" s="8">
        <f t="shared" si="0"/>
        <v>22.508305647840533</v>
      </c>
      <c r="F14" s="8">
        <f t="shared" si="1"/>
        <v>77.49169435215947</v>
      </c>
    </row>
    <row r="15" spans="1:6">
      <c r="A15" s="7" t="s">
        <v>21</v>
      </c>
      <c r="B15" s="7">
        <f>+datiEstrattiAREAS!C16+datiEstrattiAREAS!C21</f>
        <v>61</v>
      </c>
      <c r="C15" s="7">
        <f>+datiEstrattiAREAS!D16+datiEstrattiAREAS!D21</f>
        <v>1708</v>
      </c>
      <c r="D15" s="7">
        <f>+datiEstrattiAREAS!E16+datiEstrattiAREAS!E21</f>
        <v>304</v>
      </c>
      <c r="E15" s="8">
        <f t="shared" si="0"/>
        <v>17.798594847775178</v>
      </c>
      <c r="F15" s="8">
        <f t="shared" si="1"/>
        <v>82.201405152224822</v>
      </c>
    </row>
    <row r="16" spans="1:6">
      <c r="A16" s="7" t="s">
        <v>22</v>
      </c>
      <c r="B16" s="7">
        <f>datiEstrattiAREAS!C17</f>
        <v>55</v>
      </c>
      <c r="C16" s="7">
        <f>datiEstrattiAREAS!D17</f>
        <v>1540</v>
      </c>
      <c r="D16" s="7">
        <f>datiEstrattiAREAS!E17</f>
        <v>267</v>
      </c>
      <c r="E16" s="8">
        <f t="shared" si="0"/>
        <v>17.337662337662337</v>
      </c>
      <c r="F16" s="8">
        <f t="shared" si="1"/>
        <v>82.662337662337663</v>
      </c>
    </row>
    <row r="17" spans="1:6">
      <c r="A17" s="7" t="s">
        <v>23</v>
      </c>
      <c r="B17" s="7">
        <f>datiEstrattiAREAS!C19</f>
        <v>55.68</v>
      </c>
      <c r="C17" s="7">
        <f>datiEstrattiAREAS!D19</f>
        <v>1559</v>
      </c>
      <c r="D17" s="7">
        <f>datiEstrattiAREAS!E19</f>
        <v>214</v>
      </c>
      <c r="E17" s="8">
        <f t="shared" si="0"/>
        <v>13.726747915330339</v>
      </c>
      <c r="F17" s="8">
        <f t="shared" si="1"/>
        <v>86.273252084669664</v>
      </c>
    </row>
    <row r="18" spans="1:6">
      <c r="A18" s="7" t="s">
        <v>24</v>
      </c>
      <c r="B18" s="7">
        <f>datiEstrattiAREAS!C23+datiEstrattiAREAS!C18</f>
        <v>148</v>
      </c>
      <c r="C18" s="7">
        <f>datiEstrattiAREAS!D23+datiEstrattiAREAS!D18</f>
        <v>4144</v>
      </c>
      <c r="D18" s="7">
        <f>datiEstrattiAREAS!E23+datiEstrattiAREAS!E18</f>
        <v>717</v>
      </c>
      <c r="E18" s="8">
        <f t="shared" si="0"/>
        <v>17.302123552123554</v>
      </c>
      <c r="F18" s="8">
        <f t="shared" si="1"/>
        <v>82.697876447876453</v>
      </c>
    </row>
    <row r="19" spans="1:6">
      <c r="A19" s="7" t="s">
        <v>25</v>
      </c>
      <c r="B19" s="7">
        <f>datiEstrattiAREAS!C24</f>
        <v>257.38</v>
      </c>
      <c r="C19" s="7">
        <f>datiEstrattiAREAS!D24</f>
        <v>7206.72</v>
      </c>
      <c r="D19" s="7">
        <f>datiEstrattiAREAS!E24</f>
        <v>819.72</v>
      </c>
      <c r="E19" s="8">
        <f t="shared" si="0"/>
        <v>11.374383908352206</v>
      </c>
      <c r="F19" s="8">
        <f t="shared" si="1"/>
        <v>88.6256160916478</v>
      </c>
    </row>
    <row r="20" spans="1:6">
      <c r="A20" s="7" t="s">
        <v>59</v>
      </c>
      <c r="B20" s="7">
        <f>datiEstrattiAREAS!C26</f>
        <v>165.51</v>
      </c>
      <c r="C20" s="7">
        <f>datiEstrattiAREAS!D26</f>
        <v>4634.28</v>
      </c>
      <c r="D20" s="7">
        <f>datiEstrattiAREAS!E26</f>
        <v>582.28</v>
      </c>
      <c r="E20" s="8">
        <f>D20/C20*100</f>
        <v>12.564627083387277</v>
      </c>
      <c r="F20" s="8">
        <f t="shared" si="1"/>
        <v>87.435372916612735</v>
      </c>
    </row>
    <row r="21" spans="1:6">
      <c r="A21" s="7" t="s">
        <v>26</v>
      </c>
      <c r="B21" s="7">
        <f>datiEstrattiAREAS!C25</f>
        <v>115.79</v>
      </c>
      <c r="C21" s="7">
        <f>datiEstrattiAREAS!D25</f>
        <v>3242</v>
      </c>
      <c r="D21" s="7">
        <f>datiEstrattiAREAS!E25</f>
        <v>492</v>
      </c>
      <c r="E21" s="8">
        <f t="shared" si="0"/>
        <v>15.175817396668723</v>
      </c>
      <c r="F21" s="8">
        <f t="shared" si="1"/>
        <v>84.82418260333128</v>
      </c>
    </row>
    <row r="22" spans="1:6">
      <c r="A22" s="7" t="s">
        <v>27</v>
      </c>
      <c r="B22" s="7">
        <f>datiEstrattiAREAS!C20+datiEstrattiAREAS!C22</f>
        <v>198.75</v>
      </c>
      <c r="C22" s="7">
        <f>datiEstrattiAREAS!D20+datiEstrattiAREAS!D22</f>
        <v>5565</v>
      </c>
      <c r="D22" s="7">
        <f>datiEstrattiAREAS!E20+datiEstrattiAREAS!E22</f>
        <v>899</v>
      </c>
      <c r="E22" s="8">
        <f t="shared" si="0"/>
        <v>16.154537286612758</v>
      </c>
      <c r="F22" s="8">
        <f t="shared" si="1"/>
        <v>83.845462713387235</v>
      </c>
    </row>
    <row r="24" spans="1:6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2015-09-25T09:44:37Z</cp:lastPrinted>
  <dcterms:created xsi:type="dcterms:W3CDTF">2013-05-20T09:10:25Z</dcterms:created>
  <dcterms:modified xsi:type="dcterms:W3CDTF">2015-09-25T09:48:41Z</dcterms:modified>
</cp:coreProperties>
</file>