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45621"/>
</workbook>
</file>

<file path=xl/calcChain.xml><?xml version="1.0" encoding="utf-8"?>
<calcChain xmlns="http://schemas.openxmlformats.org/spreadsheetml/2006/main">
  <c r="D9" i="2" l="1"/>
  <c r="C9" i="2"/>
  <c r="B9" i="2"/>
  <c r="D22" i="2"/>
  <c r="C22" i="2"/>
  <c r="B22" i="2"/>
  <c r="D21" i="2"/>
  <c r="C21" i="2"/>
  <c r="B21" i="2"/>
  <c r="D20" i="2"/>
  <c r="C20" i="2"/>
  <c r="B20" i="2"/>
  <c r="D19" i="2"/>
  <c r="C19" i="2"/>
  <c r="B19" i="2"/>
  <c r="E20" i="2" l="1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8" i="2"/>
  <c r="C8" i="2"/>
  <c r="B8" i="2"/>
  <c r="D7" i="2"/>
  <c r="C7" i="2"/>
  <c r="B7" i="2"/>
  <c r="D6" i="2"/>
  <c r="C6" i="2"/>
  <c r="B6" i="2"/>
  <c r="F6" i="2" l="1"/>
  <c r="E22" i="2"/>
  <c r="E6" i="2"/>
  <c r="F8" i="2"/>
  <c r="F9" i="2"/>
  <c r="F10" i="2"/>
  <c r="E11" i="2"/>
  <c r="E12" i="2"/>
  <c r="E13" i="2"/>
  <c r="E14" i="2"/>
  <c r="F16" i="2"/>
  <c r="E15" i="2"/>
  <c r="F18" i="2"/>
  <c r="E19" i="2"/>
  <c r="F21" i="2"/>
  <c r="F14" i="2"/>
  <c r="F12" i="2"/>
  <c r="F11" i="2"/>
  <c r="F13" i="2"/>
  <c r="F7" i="2"/>
  <c r="E16" i="2"/>
  <c r="F19" i="2"/>
  <c r="E21" i="2"/>
  <c r="F22" i="2"/>
  <c r="E8" i="2"/>
  <c r="E9" i="2"/>
  <c r="E10" i="2"/>
  <c r="F15" i="2"/>
  <c r="F17" i="2"/>
  <c r="E18" i="2"/>
  <c r="F20" i="2"/>
  <c r="E17" i="2"/>
  <c r="E7" i="2"/>
</calcChain>
</file>

<file path=xl/sharedStrings.xml><?xml version="1.0" encoding="utf-8"?>
<sst xmlns="http://schemas.openxmlformats.org/spreadsheetml/2006/main" count="86" uniqueCount="62">
  <si>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</si>
  <si>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</si>
  <si>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</si>
  <si>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</si>
  <si>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</si>
  <si>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</si>
  <si>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</si>
  <si>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</si>
  <si>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</si>
  <si>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</si>
  <si>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</si>
  <si>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</si>
  <si>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</si>
  <si>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</si>
  <si>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</si>
  <si>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</si>
  <si>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</si>
  <si>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</si>
  <si>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</si>
  <si>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</si>
  <si>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</si>
  <si>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</si>
  <si>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</si>
  <si>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</si>
  <si>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</si>
  <si>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</si>
  <si>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</si>
  <si>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</si>
  <si>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</si>
  <si>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</si>
  <si>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</si>
  <si>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</si>
  <si>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</si>
  <si>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</si>
  <si>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</si>
  <si>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</si>
  <si>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</si>
  <si>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</si>
  <si>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</si>
  <si>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</si>
  <si>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</si>
  <si>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</si>
  <si>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</si>
  <si>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</si>
  <si>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</si>
  <si>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</si>
  <si>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</si>
  <si>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</si>
  <si>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</si>
  <si>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</si>
  <si>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</si>
  <si>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</si>
  <si>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</si>
  <si>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</si>
  <si>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</si>
  <si>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</si>
  <si>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</si>
  <si>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</si>
  <si>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</si>
  <si>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</si>
  <si>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>TASSO DI ASSENZA E PRESENZA DEL PERSONALE - mese di DICEMBRE 2014</t>
  </si>
  <si>
    <t xml:space="preserve"> 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</si>
</sst>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\-yy;@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B1" workbookViewId="0">
      <selection activeCell="C2" sqref="C2:C26"/>
    </sheetView>
  </sheetViews>
  <sheetFormatPr defaultRowHeight="12.75" x14ac:dyDescent="0.2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 x14ac:dyDescent="0.2">
      <c r="A2" s="6" t="s">
        <v>33</v>
      </c>
      <c r="B2" s="12" t="s">
        <v>34</v>
      </c>
      <c r="C2" s="12">
        <v>1</v>
      </c>
      <c r="D2" s="12">
        <v>31</v>
      </c>
      <c r="E2" s="12">
        <v>0</v>
      </c>
      <c r="F2" s="12">
        <v>100</v>
      </c>
      <c r="G2" s="12">
        <v>0</v>
      </c>
    </row>
    <row r="3" spans="1:7" ht="12.75" customHeight="1" x14ac:dyDescent="0.2">
      <c r="A3" s="6" t="s">
        <v>33</v>
      </c>
      <c r="B3" s="12" t="s">
        <v>35</v>
      </c>
      <c r="C3" s="12">
        <v>422.74</v>
      </c>
      <c r="D3" s="12">
        <v>13105</v>
      </c>
      <c r="E3" s="12">
        <v>2708</v>
      </c>
      <c r="F3" s="12">
        <v>79.34</v>
      </c>
      <c r="G3" s="12">
        <v>20.66</v>
      </c>
    </row>
    <row r="4" spans="1:7" ht="12.75" customHeight="1" x14ac:dyDescent="0.2">
      <c r="A4" s="6" t="s">
        <v>33</v>
      </c>
      <c r="B4" s="12" t="s">
        <v>36</v>
      </c>
      <c r="C4" s="12">
        <v>361.1</v>
      </c>
      <c r="D4" s="12">
        <v>11194</v>
      </c>
      <c r="E4" s="12">
        <v>1913</v>
      </c>
      <c r="F4" s="12">
        <v>82.91</v>
      </c>
      <c r="G4" s="12">
        <v>17.09</v>
      </c>
    </row>
    <row r="5" spans="1:7" ht="12.75" customHeight="1" x14ac:dyDescent="0.2">
      <c r="A5" s="6" t="s">
        <v>33</v>
      </c>
      <c r="B5" s="12" t="s">
        <v>37</v>
      </c>
      <c r="C5" s="12">
        <v>50</v>
      </c>
      <c r="D5" s="12">
        <v>1550</v>
      </c>
      <c r="E5" s="12">
        <v>274</v>
      </c>
      <c r="F5" s="12">
        <v>82.32</v>
      </c>
      <c r="G5" s="12">
        <v>17.68</v>
      </c>
    </row>
    <row r="6" spans="1:7" ht="12.75" customHeight="1" x14ac:dyDescent="0.2">
      <c r="A6" s="6" t="s">
        <v>33</v>
      </c>
      <c r="B6" s="12" t="s">
        <v>38</v>
      </c>
      <c r="C6" s="12">
        <v>22</v>
      </c>
      <c r="D6" s="12">
        <v>682</v>
      </c>
      <c r="E6" s="12">
        <v>103</v>
      </c>
      <c r="F6" s="12">
        <v>84.9</v>
      </c>
      <c r="G6" s="12">
        <v>15.1</v>
      </c>
    </row>
    <row r="7" spans="1:7" ht="12.75" customHeight="1" x14ac:dyDescent="0.2">
      <c r="A7" s="6" t="s">
        <v>33</v>
      </c>
      <c r="B7" s="12" t="s">
        <v>39</v>
      </c>
      <c r="C7" s="12">
        <v>255.19</v>
      </c>
      <c r="D7" s="12">
        <v>7911</v>
      </c>
      <c r="E7" s="12">
        <v>2092</v>
      </c>
      <c r="F7" s="12">
        <v>73.56</v>
      </c>
      <c r="G7" s="12">
        <v>26.44</v>
      </c>
    </row>
    <row r="8" spans="1:7" ht="12.75" customHeight="1" x14ac:dyDescent="0.2">
      <c r="A8" s="6" t="s">
        <v>33</v>
      </c>
      <c r="B8" s="12" t="s">
        <v>40</v>
      </c>
      <c r="C8" s="12">
        <v>353.68</v>
      </c>
      <c r="D8" s="12">
        <v>10964</v>
      </c>
      <c r="E8" s="12">
        <v>2670</v>
      </c>
      <c r="F8" s="12">
        <v>75.650000000000006</v>
      </c>
      <c r="G8" s="12">
        <v>24.35</v>
      </c>
    </row>
    <row r="9" spans="1:7" ht="12.75" customHeight="1" x14ac:dyDescent="0.2">
      <c r="A9" s="6" t="s">
        <v>33</v>
      </c>
      <c r="B9" s="12" t="s">
        <v>41</v>
      </c>
      <c r="C9" s="12">
        <v>1121.1300000000001</v>
      </c>
      <c r="D9" s="12">
        <v>34755</v>
      </c>
      <c r="E9" s="12">
        <v>8302</v>
      </c>
      <c r="F9" s="12">
        <v>76.11</v>
      </c>
      <c r="G9" s="12">
        <v>23.89</v>
      </c>
    </row>
    <row r="10" spans="1:7" ht="12.75" customHeight="1" x14ac:dyDescent="0.2">
      <c r="A10" s="6" t="s">
        <v>33</v>
      </c>
      <c r="B10" s="12" t="s">
        <v>42</v>
      </c>
      <c r="C10" s="12">
        <v>381.9</v>
      </c>
      <c r="D10" s="12">
        <v>11839</v>
      </c>
      <c r="E10" s="12">
        <v>2026</v>
      </c>
      <c r="F10" s="12">
        <v>82.89</v>
      </c>
      <c r="G10" s="12">
        <v>17.11</v>
      </c>
    </row>
    <row r="11" spans="1:7" ht="12.75" customHeight="1" x14ac:dyDescent="0.2">
      <c r="A11" s="6" t="s">
        <v>33</v>
      </c>
      <c r="B11" s="12" t="s">
        <v>43</v>
      </c>
      <c r="C11" s="12">
        <v>62</v>
      </c>
      <c r="D11" s="12">
        <v>1922</v>
      </c>
      <c r="E11" s="12">
        <v>473</v>
      </c>
      <c r="F11" s="12">
        <v>75.39</v>
      </c>
      <c r="G11" s="12">
        <v>24.61</v>
      </c>
    </row>
    <row r="12" spans="1:7" ht="12.75" customHeight="1" x14ac:dyDescent="0.2">
      <c r="A12" s="6" t="s">
        <v>33</v>
      </c>
      <c r="B12" s="12" t="s">
        <v>44</v>
      </c>
      <c r="C12" s="12">
        <v>54</v>
      </c>
      <c r="D12" s="12">
        <v>1674</v>
      </c>
      <c r="E12" s="12">
        <v>305</v>
      </c>
      <c r="F12" s="12">
        <v>81.78</v>
      </c>
      <c r="G12" s="12">
        <v>18.22</v>
      </c>
    </row>
    <row r="13" spans="1:7" ht="12.75" customHeight="1" x14ac:dyDescent="0.2">
      <c r="A13" s="6" t="s">
        <v>33</v>
      </c>
      <c r="B13" s="12" t="s">
        <v>45</v>
      </c>
      <c r="C13" s="12">
        <v>65</v>
      </c>
      <c r="D13" s="12">
        <v>2015</v>
      </c>
      <c r="E13" s="12">
        <v>519</v>
      </c>
      <c r="F13" s="12">
        <v>74.239999999999995</v>
      </c>
      <c r="G13" s="12">
        <v>25.76</v>
      </c>
    </row>
    <row r="14" spans="1:7" ht="12.75" customHeight="1" x14ac:dyDescent="0.2">
      <c r="A14" s="6" t="s">
        <v>33</v>
      </c>
      <c r="B14" s="12" t="s">
        <v>46</v>
      </c>
      <c r="C14" s="12">
        <v>87</v>
      </c>
      <c r="D14" s="12">
        <v>2697</v>
      </c>
      <c r="E14" s="12">
        <v>485</v>
      </c>
      <c r="F14" s="12">
        <v>82.02</v>
      </c>
      <c r="G14" s="12">
        <v>17.98</v>
      </c>
    </row>
    <row r="15" spans="1:7" ht="12.75" customHeight="1" x14ac:dyDescent="0.2">
      <c r="A15" s="6" t="s">
        <v>33</v>
      </c>
      <c r="B15" s="12" t="s">
        <v>47</v>
      </c>
      <c r="C15" s="12">
        <v>43</v>
      </c>
      <c r="D15" s="12">
        <v>1333</v>
      </c>
      <c r="E15" s="12">
        <v>285</v>
      </c>
      <c r="F15" s="12">
        <v>78.62</v>
      </c>
      <c r="G15" s="12">
        <v>21.38</v>
      </c>
    </row>
    <row r="16" spans="1:7" ht="12.75" customHeight="1" x14ac:dyDescent="0.2">
      <c r="A16" s="6" t="s">
        <v>33</v>
      </c>
      <c r="B16" s="12" t="s">
        <v>48</v>
      </c>
      <c r="C16" s="12">
        <v>61</v>
      </c>
      <c r="D16" s="12">
        <v>1891</v>
      </c>
      <c r="E16" s="12">
        <v>465</v>
      </c>
      <c r="F16" s="12">
        <v>75.41</v>
      </c>
      <c r="G16" s="12">
        <v>24.59</v>
      </c>
    </row>
    <row r="17" spans="1:7" ht="12.75" customHeight="1" x14ac:dyDescent="0.2">
      <c r="A17" s="6" t="s">
        <v>33</v>
      </c>
      <c r="B17" s="12" t="s">
        <v>49</v>
      </c>
      <c r="C17" s="12">
        <v>56</v>
      </c>
      <c r="D17" s="12">
        <v>1736</v>
      </c>
      <c r="E17" s="12">
        <v>385</v>
      </c>
      <c r="F17" s="12">
        <v>77.819999999999993</v>
      </c>
      <c r="G17" s="12">
        <v>22.18</v>
      </c>
    </row>
    <row r="18" spans="1:7" ht="12.75" customHeight="1" x14ac:dyDescent="0.2">
      <c r="A18" s="6" t="s">
        <v>33</v>
      </c>
      <c r="B18" s="12" t="s">
        <v>50</v>
      </c>
      <c r="C18" s="12">
        <v>1</v>
      </c>
      <c r="D18" s="12">
        <v>31</v>
      </c>
      <c r="E18" s="12">
        <v>11</v>
      </c>
      <c r="F18" s="12">
        <v>64.52</v>
      </c>
      <c r="G18" s="12">
        <v>35.479999999999997</v>
      </c>
    </row>
    <row r="19" spans="1:7" ht="12.75" customHeight="1" x14ac:dyDescent="0.2">
      <c r="A19" s="6" t="s">
        <v>33</v>
      </c>
      <c r="B19" s="12" t="s">
        <v>51</v>
      </c>
      <c r="C19" s="12">
        <v>54</v>
      </c>
      <c r="D19" s="12">
        <v>1674</v>
      </c>
      <c r="E19" s="12">
        <v>246</v>
      </c>
      <c r="F19" s="12">
        <v>85.3</v>
      </c>
      <c r="G19" s="12">
        <v>14.7</v>
      </c>
    </row>
    <row r="20" spans="1:7" ht="16.5" customHeight="1" x14ac:dyDescent="0.2">
      <c r="A20" s="6" t="s">
        <v>33</v>
      </c>
      <c r="B20" s="12" t="s">
        <v>52</v>
      </c>
      <c r="C20" s="12">
        <v>4</v>
      </c>
      <c r="D20" s="12">
        <v>124</v>
      </c>
      <c r="E20" s="12">
        <v>43</v>
      </c>
      <c r="F20" s="12">
        <v>65.319999999999993</v>
      </c>
      <c r="G20" s="12">
        <v>34.68</v>
      </c>
    </row>
    <row r="21" spans="1:7" ht="12.75" customHeight="1" x14ac:dyDescent="0.2">
      <c r="A21" s="6" t="s">
        <v>33</v>
      </c>
      <c r="B21" s="12" t="s">
        <v>53</v>
      </c>
      <c r="C21" s="12">
        <v>1</v>
      </c>
      <c r="D21" s="12">
        <v>31</v>
      </c>
      <c r="E21" s="12">
        <v>2</v>
      </c>
      <c r="F21" s="12">
        <v>93.55</v>
      </c>
      <c r="G21" s="12">
        <v>6.45</v>
      </c>
    </row>
    <row r="22" spans="1:7" ht="12.75" customHeight="1" x14ac:dyDescent="0.2">
      <c r="A22" s="6" t="s">
        <v>33</v>
      </c>
      <c r="B22" s="12" t="s">
        <v>54</v>
      </c>
      <c r="C22" s="12">
        <v>194</v>
      </c>
      <c r="D22" s="12">
        <v>6014</v>
      </c>
      <c r="E22" s="12">
        <v>1558</v>
      </c>
      <c r="F22" s="12">
        <v>74.09</v>
      </c>
      <c r="G22" s="12">
        <v>25.91</v>
      </c>
    </row>
    <row r="23" spans="1:7" ht="12.75" customHeight="1" x14ac:dyDescent="0.2">
      <c r="A23" s="6" t="s">
        <v>33</v>
      </c>
      <c r="B23" s="12" t="s">
        <v>55</v>
      </c>
      <c r="C23" s="12">
        <v>144</v>
      </c>
      <c r="D23" s="12">
        <v>4464</v>
      </c>
      <c r="E23" s="12">
        <v>1036</v>
      </c>
      <c r="F23" s="12">
        <v>76.790000000000006</v>
      </c>
      <c r="G23" s="12">
        <v>23.21</v>
      </c>
    </row>
    <row r="24" spans="1:7" ht="12.75" customHeight="1" x14ac:dyDescent="0.2">
      <c r="A24" s="6" t="s">
        <v>33</v>
      </c>
      <c r="B24" s="12" t="s">
        <v>56</v>
      </c>
      <c r="C24" s="12">
        <v>254.99</v>
      </c>
      <c r="D24" s="12">
        <v>7904.69</v>
      </c>
      <c r="E24" s="12">
        <v>1405.69</v>
      </c>
      <c r="F24" s="12">
        <v>82.22</v>
      </c>
      <c r="G24" s="12">
        <v>17.78</v>
      </c>
    </row>
    <row r="25" spans="1:7" ht="12.75" customHeight="1" x14ac:dyDescent="0.2">
      <c r="A25" s="6" t="s">
        <v>33</v>
      </c>
      <c r="B25" s="12" t="s">
        <v>57</v>
      </c>
      <c r="C25" s="12">
        <v>115.29</v>
      </c>
      <c r="D25" s="12">
        <v>3574</v>
      </c>
      <c r="E25" s="12">
        <v>470</v>
      </c>
      <c r="F25" s="12">
        <v>86.85</v>
      </c>
      <c r="G25" s="12">
        <v>13.15</v>
      </c>
    </row>
    <row r="26" spans="1:7" ht="12.75" customHeight="1" x14ac:dyDescent="0.2">
      <c r="A26" s="6" t="s">
        <v>33</v>
      </c>
      <c r="B26" s="12" t="s">
        <v>58</v>
      </c>
      <c r="C26" s="12">
        <v>164.91</v>
      </c>
      <c r="D26" s="12">
        <v>5112.3100000000004</v>
      </c>
      <c r="E26" s="12">
        <v>886.31</v>
      </c>
      <c r="F26" s="12">
        <v>82.66</v>
      </c>
      <c r="G26" s="12">
        <v>17.34</v>
      </c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4"/>
  <sheetViews>
    <sheetView tabSelected="1" workbookViewId="0">
      <selection activeCell="A25" sqref="A25"/>
    </sheetView>
  </sheetViews>
  <sheetFormatPr defaultRowHeight="12.75" x14ac:dyDescent="0.2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 x14ac:dyDescent="0.25"/>
    <row r="2" spans="1:6" ht="21" thickBot="1" x14ac:dyDescent="0.35">
      <c r="A2" s="9" t="s">
        <v>60</v>
      </c>
      <c r="B2" s="10"/>
      <c r="C2" s="10"/>
      <c r="D2" s="10"/>
      <c r="E2" s="10"/>
      <c r="F2" s="11"/>
    </row>
    <row r="4" spans="1:6" x14ac:dyDescent="0.2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 x14ac:dyDescent="0.2">
      <c r="A5" s="5" t="s">
        <v>61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 x14ac:dyDescent="0.2">
      <c r="A6" s="7" t="s">
        <v>12</v>
      </c>
      <c r="B6" s="7">
        <f>datiEstrattiAREAS!C3</f>
        <v>422.74</v>
      </c>
      <c r="C6" s="7">
        <f>datiEstrattiAREAS!D3</f>
        <v>13105</v>
      </c>
      <c r="D6" s="7">
        <f>datiEstrattiAREAS!E3</f>
        <v>2708</v>
      </c>
      <c r="E6" s="8">
        <f>D6/C6*100</f>
        <v>20.663868752384587</v>
      </c>
      <c r="F6" s="8">
        <f>(C6-D6)/C6*100</f>
        <v>79.336131247615413</v>
      </c>
    </row>
    <row r="7" spans="1:6" x14ac:dyDescent="0.2">
      <c r="A7" s="7" t="s">
        <v>13</v>
      </c>
      <c r="B7" s="7">
        <f>datiEstrattiAREAS!C4+datiEstrattiAREAS!C5+datiEstrattiAREAS!C6</f>
        <v>433.1</v>
      </c>
      <c r="C7" s="7">
        <f>datiEstrattiAREAS!D4+datiEstrattiAREAS!D5+datiEstrattiAREAS!D6</f>
        <v>13426</v>
      </c>
      <c r="D7" s="7">
        <f>datiEstrattiAREAS!E4+datiEstrattiAREAS!E5+datiEstrattiAREAS!E6</f>
        <v>2290</v>
      </c>
      <c r="E7" s="8">
        <f>D7/C7*100</f>
        <v>17.056457619544169</v>
      </c>
      <c r="F7" s="8">
        <f>(C7-D7)/C7*100</f>
        <v>82.943542380455838</v>
      </c>
    </row>
    <row r="8" spans="1:6" x14ac:dyDescent="0.2">
      <c r="A8" s="7" t="s">
        <v>14</v>
      </c>
      <c r="B8" s="7">
        <f>datiEstrattiAREAS!C8</f>
        <v>353.68</v>
      </c>
      <c r="C8" s="7">
        <f>datiEstrattiAREAS!D8</f>
        <v>10964</v>
      </c>
      <c r="D8" s="7">
        <f>+datiEstrattiAREAS!E8</f>
        <v>2670</v>
      </c>
      <c r="E8" s="8">
        <f t="shared" ref="E8:E22" si="0">D8/C8*100</f>
        <v>24.352426121853338</v>
      </c>
      <c r="F8" s="8">
        <f t="shared" ref="F8:F22" si="1">(C8-D8)/C8*100</f>
        <v>75.647573878146659</v>
      </c>
    </row>
    <row r="9" spans="1:6" x14ac:dyDescent="0.2">
      <c r="A9" s="7" t="s">
        <v>15</v>
      </c>
      <c r="B9" s="7">
        <f>datiEstrattiAREAS!C7+datiEstrattiAREAS!C9+datiEstrattiAREAS!C10+datiEstrattiAREAS!C2</f>
        <v>1759.2200000000003</v>
      </c>
      <c r="C9" s="7">
        <f>datiEstrattiAREAS!D7+datiEstrattiAREAS!D9+datiEstrattiAREAS!D10+datiEstrattiAREAS!D2</f>
        <v>54536</v>
      </c>
      <c r="D9" s="7">
        <f>datiEstrattiAREAS!E7+datiEstrattiAREAS!E9+datiEstrattiAREAS!E10+datiEstrattiAREAS!E2</f>
        <v>12420</v>
      </c>
      <c r="E9" s="8">
        <f t="shared" si="0"/>
        <v>22.7739474842306</v>
      </c>
      <c r="F9" s="8">
        <f t="shared" si="1"/>
        <v>77.22605251576941</v>
      </c>
    </row>
    <row r="10" spans="1:6" x14ac:dyDescent="0.2">
      <c r="A10" s="7" t="s">
        <v>16</v>
      </c>
      <c r="B10" s="7">
        <f>datiEstrattiAREAS!C11</f>
        <v>62</v>
      </c>
      <c r="C10" s="7">
        <f>datiEstrattiAREAS!D11</f>
        <v>1922</v>
      </c>
      <c r="D10" s="7">
        <f>datiEstrattiAREAS!E11</f>
        <v>473</v>
      </c>
      <c r="E10" s="8">
        <f t="shared" si="0"/>
        <v>24.609781477627472</v>
      </c>
      <c r="F10" s="8">
        <f t="shared" si="1"/>
        <v>75.390218522372535</v>
      </c>
    </row>
    <row r="11" spans="1:6" x14ac:dyDescent="0.2">
      <c r="A11" s="7" t="s">
        <v>17</v>
      </c>
      <c r="B11" s="7">
        <f>datiEstrattiAREAS!C12</f>
        <v>54</v>
      </c>
      <c r="C11" s="7">
        <f>datiEstrattiAREAS!D12</f>
        <v>1674</v>
      </c>
      <c r="D11" s="7">
        <f>datiEstrattiAREAS!E12</f>
        <v>305</v>
      </c>
      <c r="E11" s="8">
        <f t="shared" si="0"/>
        <v>18.21983273596177</v>
      </c>
      <c r="F11" s="8">
        <f t="shared" si="1"/>
        <v>81.780167264038226</v>
      </c>
    </row>
    <row r="12" spans="1:6" x14ac:dyDescent="0.2">
      <c r="A12" s="7" t="s">
        <v>18</v>
      </c>
      <c r="B12" s="7">
        <f>datiEstrattiAREAS!C13</f>
        <v>65</v>
      </c>
      <c r="C12" s="7">
        <f>datiEstrattiAREAS!D13</f>
        <v>2015</v>
      </c>
      <c r="D12" s="7">
        <f>datiEstrattiAREAS!E13</f>
        <v>519</v>
      </c>
      <c r="E12" s="8">
        <f t="shared" si="0"/>
        <v>25.756823821339953</v>
      </c>
      <c r="F12" s="8">
        <f t="shared" si="1"/>
        <v>74.24317617866005</v>
      </c>
    </row>
    <row r="13" spans="1:6" x14ac:dyDescent="0.2">
      <c r="A13" s="7" t="s">
        <v>19</v>
      </c>
      <c r="B13" s="7">
        <f>datiEstrattiAREAS!C14</f>
        <v>87</v>
      </c>
      <c r="C13" s="7">
        <f>datiEstrattiAREAS!D14</f>
        <v>2697</v>
      </c>
      <c r="D13" s="7">
        <f>datiEstrattiAREAS!E14</f>
        <v>485</v>
      </c>
      <c r="E13" s="8">
        <f t="shared" si="0"/>
        <v>17.982944011865033</v>
      </c>
      <c r="F13" s="8">
        <f t="shared" si="1"/>
        <v>82.01705598813497</v>
      </c>
    </row>
    <row r="14" spans="1:6" x14ac:dyDescent="0.2">
      <c r="A14" s="7" t="s">
        <v>20</v>
      </c>
      <c r="B14" s="7">
        <f>datiEstrattiAREAS!C15</f>
        <v>43</v>
      </c>
      <c r="C14" s="7">
        <f>datiEstrattiAREAS!D15</f>
        <v>1333</v>
      </c>
      <c r="D14" s="7">
        <f>datiEstrattiAREAS!E15</f>
        <v>285</v>
      </c>
      <c r="E14" s="8">
        <f t="shared" si="0"/>
        <v>21.380345086271568</v>
      </c>
      <c r="F14" s="8">
        <f t="shared" si="1"/>
        <v>78.619654913728425</v>
      </c>
    </row>
    <row r="15" spans="1:6" x14ac:dyDescent="0.2">
      <c r="A15" s="7" t="s">
        <v>21</v>
      </c>
      <c r="B15" s="7">
        <f>+datiEstrattiAREAS!C16+datiEstrattiAREAS!C21</f>
        <v>62</v>
      </c>
      <c r="C15" s="7">
        <f>+datiEstrattiAREAS!D16+datiEstrattiAREAS!D21</f>
        <v>1922</v>
      </c>
      <c r="D15" s="7">
        <f>+datiEstrattiAREAS!E16+datiEstrattiAREAS!E21</f>
        <v>467</v>
      </c>
      <c r="E15" s="8">
        <f t="shared" si="0"/>
        <v>24.29760665972945</v>
      </c>
      <c r="F15" s="8">
        <f t="shared" si="1"/>
        <v>75.702393340270547</v>
      </c>
    </row>
    <row r="16" spans="1:6" x14ac:dyDescent="0.2">
      <c r="A16" s="7" t="s">
        <v>22</v>
      </c>
      <c r="B16" s="7">
        <f>datiEstrattiAREAS!C17</f>
        <v>56</v>
      </c>
      <c r="C16" s="7">
        <f>datiEstrattiAREAS!D17</f>
        <v>1736</v>
      </c>
      <c r="D16" s="7">
        <f>datiEstrattiAREAS!E17</f>
        <v>385</v>
      </c>
      <c r="E16" s="8">
        <f t="shared" si="0"/>
        <v>22.177419354838708</v>
      </c>
      <c r="F16" s="8">
        <f t="shared" si="1"/>
        <v>77.822580645161281</v>
      </c>
    </row>
    <row r="17" spans="1:6" x14ac:dyDescent="0.2">
      <c r="A17" s="7" t="s">
        <v>23</v>
      </c>
      <c r="B17" s="7">
        <f>datiEstrattiAREAS!C19</f>
        <v>54</v>
      </c>
      <c r="C17" s="7">
        <f>datiEstrattiAREAS!D19</f>
        <v>1674</v>
      </c>
      <c r="D17" s="7">
        <f>datiEstrattiAREAS!E19</f>
        <v>246</v>
      </c>
      <c r="E17" s="8">
        <f t="shared" si="0"/>
        <v>14.695340501792115</v>
      </c>
      <c r="F17" s="8">
        <f t="shared" si="1"/>
        <v>85.304659498207883</v>
      </c>
    </row>
    <row r="18" spans="1:6" x14ac:dyDescent="0.2">
      <c r="A18" s="7" t="s">
        <v>24</v>
      </c>
      <c r="B18" s="7">
        <f>datiEstrattiAREAS!C23+datiEstrattiAREAS!C18</f>
        <v>145</v>
      </c>
      <c r="C18" s="7">
        <f>datiEstrattiAREAS!D23+datiEstrattiAREAS!D18</f>
        <v>4495</v>
      </c>
      <c r="D18" s="7">
        <f>datiEstrattiAREAS!E23+datiEstrattiAREAS!E18</f>
        <v>1047</v>
      </c>
      <c r="E18" s="8">
        <f t="shared" si="0"/>
        <v>23.292547274749722</v>
      </c>
      <c r="F18" s="8">
        <f t="shared" si="1"/>
        <v>76.707452725250278</v>
      </c>
    </row>
    <row r="19" spans="1:6" x14ac:dyDescent="0.2">
      <c r="A19" s="7" t="s">
        <v>25</v>
      </c>
      <c r="B19" s="7">
        <f>datiEstrattiAREAS!C24</f>
        <v>254.99</v>
      </c>
      <c r="C19" s="7">
        <f>datiEstrattiAREAS!D24</f>
        <v>7904.69</v>
      </c>
      <c r="D19" s="7">
        <f>datiEstrattiAREAS!E24</f>
        <v>1405.69</v>
      </c>
      <c r="E19" s="8">
        <f t="shared" si="0"/>
        <v>17.782987062111228</v>
      </c>
      <c r="F19" s="8">
        <f t="shared" si="1"/>
        <v>82.217012937888782</v>
      </c>
    </row>
    <row r="20" spans="1:6" x14ac:dyDescent="0.2">
      <c r="A20" s="7" t="s">
        <v>59</v>
      </c>
      <c r="B20" s="7">
        <f>datiEstrattiAREAS!C26</f>
        <v>164.91</v>
      </c>
      <c r="C20" s="7">
        <f>datiEstrattiAREAS!D26</f>
        <v>5112.3100000000004</v>
      </c>
      <c r="D20" s="7">
        <f>datiEstrattiAREAS!E26</f>
        <v>886.31</v>
      </c>
      <c r="E20" s="8">
        <f>D20/C20*100</f>
        <v>17.336781220231163</v>
      </c>
      <c r="F20" s="8">
        <f t="shared" si="1"/>
        <v>82.663218779768826</v>
      </c>
    </row>
    <row r="21" spans="1:6" x14ac:dyDescent="0.2">
      <c r="A21" s="7" t="s">
        <v>26</v>
      </c>
      <c r="B21" s="7">
        <f>datiEstrattiAREAS!C25</f>
        <v>115.29</v>
      </c>
      <c r="C21" s="7">
        <f>datiEstrattiAREAS!D25</f>
        <v>3574</v>
      </c>
      <c r="D21" s="7">
        <f>datiEstrattiAREAS!E25</f>
        <v>470</v>
      </c>
      <c r="E21" s="8">
        <f t="shared" si="0"/>
        <v>13.15053161723559</v>
      </c>
      <c r="F21" s="8">
        <f t="shared" si="1"/>
        <v>86.8494683827644</v>
      </c>
    </row>
    <row r="22" spans="1:6" x14ac:dyDescent="0.2">
      <c r="A22" s="7" t="s">
        <v>27</v>
      </c>
      <c r="B22" s="7">
        <f>datiEstrattiAREAS!C20+datiEstrattiAREAS!C22</f>
        <v>198</v>
      </c>
      <c r="C22" s="7">
        <f>datiEstrattiAREAS!D20+datiEstrattiAREAS!D22</f>
        <v>6138</v>
      </c>
      <c r="D22" s="7">
        <f>datiEstrattiAREAS!E20+datiEstrattiAREAS!E22</f>
        <v>1601</v>
      </c>
      <c r="E22" s="8">
        <f t="shared" si="0"/>
        <v>26.083414793092214</v>
      </c>
      <c r="F22" s="8">
        <f t="shared" si="1"/>
        <v>73.916585206907797</v>
      </c>
    </row>
    <row r="24" spans="1:6" x14ac:dyDescent="0.2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2015-02-11T08:19:22Z</cp:lastPrinted>
  <dcterms:created xsi:type="dcterms:W3CDTF">2013-05-20T09:10:25Z</dcterms:created>
  <dcterms:modified xsi:type="dcterms:W3CDTF">2015-02-13T12:01:27Z</dcterms:modified>
</cp:coreProperties>
</file>