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<sst xmlns="http://schemas.openxmlformats.org/spreadsheetml/2006/main" count="86" uniqueCount="62">
  <si>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</si>
  <si>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</si>
  <si>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</si>
  <si>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</si>
  <si>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</si>
  <si>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</si>
  <si>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</si>
  <si>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</si>
  <si>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</si>
  <si>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</si>
  <si>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</si>
  <si>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</si>
  <si>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</si>
  <si>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</si>
  <si>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</si>
  <si>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</si>
  <si>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</si>
  <si>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</si>
  <si>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</si>
  <si>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</si>
  <si>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</si>
  <si>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</si>
  <si>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</si>
  <si>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</si>
  <si>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</si>
  <si>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</si>
  <si>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</si>
  <si>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</si>
  <si>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</si>
  <si>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</si>
  <si>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</si>
  <si>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</si>
  <si>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</si>
  <si>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</si>
  <si>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</si>
  <si>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</si>
  <si>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</si>
  <si>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</si>
  <si>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</si>
  <si>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</si>
  <si>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</si>
  <si>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</si>
  <si>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</si>
  <si>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</si>
  <si>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</si>
  <si>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</si>
  <si>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</si>
  <si>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</si>
  <si>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</si>
  <si>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</si>
  <si>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</si>
  <si>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</si>
  <si>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</si>
  <si>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</si>
  <si>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</si>
  <si>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</si>
  <si>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</si>
  <si>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</si>
  <si>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</si>
  <si>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</si>
  <si>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 xml:space="preserve"> 06/2014</t>
  </si>
  <si>
    <t>TASSO DI ASSENZA E PRESENZA DEL PERSONALE - mese di GIUGNO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</si>
</sst>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C2" sqref="C2:C26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6" t="s">
        <v>34</v>
      </c>
      <c r="C2" s="6">
        <v>1</v>
      </c>
      <c r="D2" s="6">
        <v>30</v>
      </c>
      <c r="E2" s="6">
        <v>0</v>
      </c>
      <c r="F2" s="6">
        <v>100</v>
      </c>
      <c r="G2" s="6">
        <v>0</v>
      </c>
    </row>
    <row r="3" spans="1:7" ht="12.75" customHeight="1" x14ac:dyDescent="0.2">
      <c r="A3" s="6" t="s">
        <v>33</v>
      </c>
      <c r="B3" s="6" t="s">
        <v>35</v>
      </c>
      <c r="C3" s="6">
        <v>386.27</v>
      </c>
      <c r="D3" s="6">
        <v>11588</v>
      </c>
      <c r="E3" s="6">
        <v>2497</v>
      </c>
      <c r="F3" s="6">
        <v>78.45</v>
      </c>
      <c r="G3" s="6">
        <v>21.55</v>
      </c>
    </row>
    <row r="4" spans="1:7" ht="12.75" customHeight="1" x14ac:dyDescent="0.2">
      <c r="A4" s="6" t="s">
        <v>33</v>
      </c>
      <c r="B4" s="6" t="s">
        <v>36</v>
      </c>
      <c r="C4" s="6">
        <v>324</v>
      </c>
      <c r="D4" s="6">
        <v>9720</v>
      </c>
      <c r="E4" s="6">
        <v>1908</v>
      </c>
      <c r="F4" s="6">
        <v>80.37</v>
      </c>
      <c r="G4" s="6">
        <v>19.63</v>
      </c>
    </row>
    <row r="5" spans="1:7" ht="12.75" customHeight="1" x14ac:dyDescent="0.2">
      <c r="A5" s="6" t="s">
        <v>33</v>
      </c>
      <c r="B5" s="6" t="s">
        <v>37</v>
      </c>
      <c r="C5" s="6">
        <v>50</v>
      </c>
      <c r="D5" s="6">
        <v>1500</v>
      </c>
      <c r="E5" s="6">
        <v>335</v>
      </c>
      <c r="F5" s="6">
        <v>77.67</v>
      </c>
      <c r="G5" s="6">
        <v>22.33</v>
      </c>
    </row>
    <row r="6" spans="1:7" ht="12.75" customHeight="1" x14ac:dyDescent="0.2">
      <c r="A6" s="6" t="s">
        <v>33</v>
      </c>
      <c r="B6" s="6" t="s">
        <v>38</v>
      </c>
      <c r="C6" s="6">
        <v>21</v>
      </c>
      <c r="D6" s="6">
        <v>630</v>
      </c>
      <c r="E6" s="6">
        <v>81</v>
      </c>
      <c r="F6" s="6">
        <v>87.14</v>
      </c>
      <c r="G6" s="6">
        <v>12.86</v>
      </c>
    </row>
    <row r="7" spans="1:7" ht="12.75" customHeight="1" x14ac:dyDescent="0.2">
      <c r="A7" s="6" t="s">
        <v>33</v>
      </c>
      <c r="B7" s="6" t="s">
        <v>39</v>
      </c>
      <c r="C7" s="6">
        <v>245.57</v>
      </c>
      <c r="D7" s="6">
        <v>7367</v>
      </c>
      <c r="E7" s="6">
        <v>1997</v>
      </c>
      <c r="F7" s="6">
        <v>72.89</v>
      </c>
      <c r="G7" s="6">
        <v>27.11</v>
      </c>
    </row>
    <row r="8" spans="1:7" ht="12.75" customHeight="1" x14ac:dyDescent="0.2">
      <c r="A8" s="6" t="s">
        <v>33</v>
      </c>
      <c r="B8" s="6" t="s">
        <v>40</v>
      </c>
      <c r="C8" s="6">
        <v>337</v>
      </c>
      <c r="D8" s="6">
        <v>10110</v>
      </c>
      <c r="E8" s="6">
        <v>2521</v>
      </c>
      <c r="F8" s="6">
        <v>75.06</v>
      </c>
      <c r="G8" s="6">
        <v>24.94</v>
      </c>
    </row>
    <row r="9" spans="1:7" ht="12.75" customHeight="1" x14ac:dyDescent="0.2">
      <c r="A9" s="6" t="s">
        <v>33</v>
      </c>
      <c r="B9" s="6" t="s">
        <v>41</v>
      </c>
      <c r="C9" s="6">
        <v>1018.97</v>
      </c>
      <c r="D9" s="6">
        <v>30569</v>
      </c>
      <c r="E9" s="6">
        <v>7241</v>
      </c>
      <c r="F9" s="6">
        <v>76.31</v>
      </c>
      <c r="G9" s="6">
        <v>23.69</v>
      </c>
    </row>
    <row r="10" spans="1:7" ht="12.75" customHeight="1" x14ac:dyDescent="0.2">
      <c r="A10" s="6" t="s">
        <v>33</v>
      </c>
      <c r="B10" s="6" t="s">
        <v>42</v>
      </c>
      <c r="C10" s="6">
        <v>347.5</v>
      </c>
      <c r="D10" s="6">
        <v>10425</v>
      </c>
      <c r="E10" s="6">
        <v>1833</v>
      </c>
      <c r="F10" s="6">
        <v>82.42</v>
      </c>
      <c r="G10" s="6">
        <v>17.579999999999998</v>
      </c>
    </row>
    <row r="11" spans="1:7" ht="12.75" customHeight="1" x14ac:dyDescent="0.2">
      <c r="A11" s="6" t="s">
        <v>33</v>
      </c>
      <c r="B11" s="6" t="s">
        <v>43</v>
      </c>
      <c r="C11" s="6">
        <v>59</v>
      </c>
      <c r="D11" s="6">
        <v>1770</v>
      </c>
      <c r="E11" s="6">
        <v>389</v>
      </c>
      <c r="F11" s="6">
        <v>78.02</v>
      </c>
      <c r="G11" s="6">
        <v>21.98</v>
      </c>
    </row>
    <row r="12" spans="1:7" ht="12.75" customHeight="1" x14ac:dyDescent="0.2">
      <c r="A12" s="6" t="s">
        <v>33</v>
      </c>
      <c r="B12" s="6" t="s">
        <v>44</v>
      </c>
      <c r="C12" s="6">
        <v>54.5</v>
      </c>
      <c r="D12" s="6">
        <v>1635</v>
      </c>
      <c r="E12" s="6">
        <v>358</v>
      </c>
      <c r="F12" s="6">
        <v>78.099999999999994</v>
      </c>
      <c r="G12" s="6">
        <v>21.9</v>
      </c>
    </row>
    <row r="13" spans="1:7" ht="12.75" customHeight="1" x14ac:dyDescent="0.2">
      <c r="A13" s="6" t="s">
        <v>33</v>
      </c>
      <c r="B13" s="6" t="s">
        <v>45</v>
      </c>
      <c r="C13" s="6">
        <v>59.1</v>
      </c>
      <c r="D13" s="6">
        <v>1773</v>
      </c>
      <c r="E13" s="6">
        <v>416</v>
      </c>
      <c r="F13" s="6">
        <v>76.540000000000006</v>
      </c>
      <c r="G13" s="6">
        <v>23.46</v>
      </c>
    </row>
    <row r="14" spans="1:7" ht="12.75" customHeight="1" x14ac:dyDescent="0.2">
      <c r="A14" s="6" t="s">
        <v>33</v>
      </c>
      <c r="B14" s="6" t="s">
        <v>46</v>
      </c>
      <c r="C14" s="6">
        <v>78</v>
      </c>
      <c r="D14" s="6">
        <v>2340</v>
      </c>
      <c r="E14" s="6">
        <v>498</v>
      </c>
      <c r="F14" s="6">
        <v>78.72</v>
      </c>
      <c r="G14" s="6">
        <v>21.28</v>
      </c>
    </row>
    <row r="15" spans="1:7" ht="12.75" customHeight="1" x14ac:dyDescent="0.2">
      <c r="A15" s="6" t="s">
        <v>33</v>
      </c>
      <c r="B15" s="6" t="s">
        <v>47</v>
      </c>
      <c r="C15" s="6">
        <v>43</v>
      </c>
      <c r="D15" s="6">
        <v>1290</v>
      </c>
      <c r="E15" s="6">
        <v>289</v>
      </c>
      <c r="F15" s="6">
        <v>77.599999999999994</v>
      </c>
      <c r="G15" s="6">
        <v>22.4</v>
      </c>
    </row>
    <row r="16" spans="1:7" ht="12.75" customHeight="1" x14ac:dyDescent="0.2">
      <c r="A16" s="6" t="s">
        <v>33</v>
      </c>
      <c r="B16" s="6" t="s">
        <v>48</v>
      </c>
      <c r="C16" s="6">
        <v>58</v>
      </c>
      <c r="D16" s="6">
        <v>1740</v>
      </c>
      <c r="E16" s="6">
        <v>392</v>
      </c>
      <c r="F16" s="6">
        <v>77.47</v>
      </c>
      <c r="G16" s="6">
        <v>22.53</v>
      </c>
    </row>
    <row r="17" spans="1:7" ht="12.75" customHeight="1" x14ac:dyDescent="0.2">
      <c r="A17" s="6" t="s">
        <v>33</v>
      </c>
      <c r="B17" s="6" t="s">
        <v>49</v>
      </c>
      <c r="C17" s="6">
        <v>55.93</v>
      </c>
      <c r="D17" s="6">
        <v>1678</v>
      </c>
      <c r="E17" s="6">
        <v>299</v>
      </c>
      <c r="F17" s="6">
        <v>82.18</v>
      </c>
      <c r="G17" s="6">
        <v>17.82</v>
      </c>
    </row>
    <row r="18" spans="1:7" ht="12.75" customHeight="1" x14ac:dyDescent="0.2">
      <c r="A18" s="6" t="s">
        <v>33</v>
      </c>
      <c r="B18" s="6" t="s">
        <v>50</v>
      </c>
      <c r="C18" s="6">
        <v>1</v>
      </c>
      <c r="D18" s="6">
        <v>30</v>
      </c>
      <c r="E18" s="6">
        <v>2</v>
      </c>
      <c r="F18" s="6">
        <v>93.33</v>
      </c>
      <c r="G18" s="6">
        <v>6.67</v>
      </c>
    </row>
    <row r="19" spans="1:7" ht="12.75" customHeight="1" x14ac:dyDescent="0.2">
      <c r="A19" s="6" t="s">
        <v>33</v>
      </c>
      <c r="B19" s="6" t="s">
        <v>51</v>
      </c>
      <c r="C19" s="6">
        <v>50.87</v>
      </c>
      <c r="D19" s="6">
        <v>1526</v>
      </c>
      <c r="E19" s="6">
        <v>207</v>
      </c>
      <c r="F19" s="6">
        <v>86.44</v>
      </c>
      <c r="G19" s="6">
        <v>13.56</v>
      </c>
    </row>
    <row r="20" spans="1:7" ht="16.5" customHeight="1" x14ac:dyDescent="0.2">
      <c r="A20" s="6" t="s">
        <v>33</v>
      </c>
      <c r="B20" s="6" t="s">
        <v>52</v>
      </c>
      <c r="C20" s="6">
        <v>3</v>
      </c>
      <c r="D20" s="6">
        <v>90</v>
      </c>
      <c r="E20" s="6">
        <v>39</v>
      </c>
      <c r="F20" s="6">
        <v>56.67</v>
      </c>
      <c r="G20" s="6">
        <v>43.33</v>
      </c>
    </row>
    <row r="21" spans="1:7" ht="12.75" customHeight="1" x14ac:dyDescent="0.2">
      <c r="A21" s="6" t="s">
        <v>33</v>
      </c>
      <c r="B21" s="6" t="s">
        <v>53</v>
      </c>
      <c r="C21" s="6">
        <v>1</v>
      </c>
      <c r="D21" s="6">
        <v>30</v>
      </c>
      <c r="E21" s="6">
        <v>8</v>
      </c>
      <c r="F21" s="6">
        <v>73.33</v>
      </c>
      <c r="G21" s="6">
        <v>26.67</v>
      </c>
    </row>
    <row r="22" spans="1:7" ht="12.75" customHeight="1" x14ac:dyDescent="0.2">
      <c r="A22" s="6" t="s">
        <v>33</v>
      </c>
      <c r="B22" s="6" t="s">
        <v>54</v>
      </c>
      <c r="C22" s="6">
        <v>192</v>
      </c>
      <c r="D22" s="6">
        <v>5760</v>
      </c>
      <c r="E22" s="6">
        <v>1364</v>
      </c>
      <c r="F22" s="6">
        <v>76.319999999999993</v>
      </c>
      <c r="G22" s="6">
        <v>23.68</v>
      </c>
    </row>
    <row r="23" spans="1:7" ht="12.75" customHeight="1" x14ac:dyDescent="0.2">
      <c r="A23" s="6" t="s">
        <v>33</v>
      </c>
      <c r="B23" s="6" t="s">
        <v>55</v>
      </c>
      <c r="C23" s="6">
        <v>135</v>
      </c>
      <c r="D23" s="6">
        <v>4050</v>
      </c>
      <c r="E23" s="6">
        <v>892</v>
      </c>
      <c r="F23" s="6">
        <v>77.98</v>
      </c>
      <c r="G23" s="6">
        <v>22.02</v>
      </c>
    </row>
    <row r="24" spans="1:7" ht="12.75" customHeight="1" x14ac:dyDescent="0.2">
      <c r="A24" s="6" t="s">
        <v>33</v>
      </c>
      <c r="B24" s="6" t="s">
        <v>56</v>
      </c>
      <c r="C24" s="6">
        <v>243.57</v>
      </c>
      <c r="D24" s="6">
        <v>7307</v>
      </c>
      <c r="E24" s="6">
        <v>1129</v>
      </c>
      <c r="F24" s="6">
        <v>84.55</v>
      </c>
      <c r="G24" s="6">
        <v>15.45</v>
      </c>
    </row>
    <row r="25" spans="1:7" ht="12.75" customHeight="1" x14ac:dyDescent="0.2">
      <c r="A25" s="6" t="s">
        <v>33</v>
      </c>
      <c r="B25" s="6" t="s">
        <v>57</v>
      </c>
      <c r="C25" s="6">
        <v>98</v>
      </c>
      <c r="D25" s="6">
        <v>2940</v>
      </c>
      <c r="E25" s="6">
        <v>449</v>
      </c>
      <c r="F25" s="6">
        <v>84.73</v>
      </c>
      <c r="G25" s="6">
        <v>15.27</v>
      </c>
    </row>
    <row r="26" spans="1:7" ht="12.75" customHeight="1" x14ac:dyDescent="0.2">
      <c r="A26" s="6" t="s">
        <v>33</v>
      </c>
      <c r="B26" s="6" t="s">
        <v>58</v>
      </c>
      <c r="C26" s="6">
        <v>159.93</v>
      </c>
      <c r="D26" s="6">
        <v>4798</v>
      </c>
      <c r="E26" s="6">
        <v>689</v>
      </c>
      <c r="F26" s="6">
        <v>85.64</v>
      </c>
      <c r="G26" s="6">
        <v>14.36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A2" sqref="A2:F2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9" t="s">
        <v>61</v>
      </c>
      <c r="B2" s="10"/>
      <c r="C2" s="10"/>
      <c r="D2" s="10"/>
      <c r="E2" s="10"/>
      <c r="F2" s="11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60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386.27</v>
      </c>
      <c r="C6" s="7">
        <f>datiEstrattiAREAS!D3</f>
        <v>11588</v>
      </c>
      <c r="D6" s="7">
        <f>datiEstrattiAREAS!E3</f>
        <v>2497</v>
      </c>
      <c r="E6" s="8">
        <f>D6/C6*100</f>
        <v>21.548153261995168</v>
      </c>
      <c r="F6" s="8">
        <f>(C6-D6)/C6*100</f>
        <v>78.451846738004832</v>
      </c>
    </row>
    <row r="7" spans="1:6" x14ac:dyDescent="0.2">
      <c r="A7" s="7" t="s">
        <v>13</v>
      </c>
      <c r="B7" s="7">
        <f>datiEstrattiAREAS!C4+datiEstrattiAREAS!C5+datiEstrattiAREAS!C6</f>
        <v>395</v>
      </c>
      <c r="C7" s="7">
        <f>datiEstrattiAREAS!D4+datiEstrattiAREAS!D5+datiEstrattiAREAS!D6</f>
        <v>11850</v>
      </c>
      <c r="D7" s="7">
        <f>datiEstrattiAREAS!E4+datiEstrattiAREAS!E5+datiEstrattiAREAS!E6</f>
        <v>2324</v>
      </c>
      <c r="E7" s="8">
        <f>D7/C7*100</f>
        <v>19.611814345991561</v>
      </c>
      <c r="F7" s="8">
        <f>(C7-D7)/C7*100</f>
        <v>80.388185654008439</v>
      </c>
    </row>
    <row r="8" spans="1:6" x14ac:dyDescent="0.2">
      <c r="A8" s="7" t="s">
        <v>14</v>
      </c>
      <c r="B8" s="7">
        <f>datiEstrattiAREAS!C8</f>
        <v>337</v>
      </c>
      <c r="C8" s="7">
        <f>datiEstrattiAREAS!D8</f>
        <v>10110</v>
      </c>
      <c r="D8" s="7">
        <f>+datiEstrattiAREAS!E8</f>
        <v>2521</v>
      </c>
      <c r="E8" s="8">
        <f t="shared" ref="E8:E22" si="0">D8/C8*100</f>
        <v>24.93570722057369</v>
      </c>
      <c r="F8" s="8">
        <f t="shared" ref="F8:F22" si="1">(C8-D8)/C8*100</f>
        <v>75.06429277942631</v>
      </c>
    </row>
    <row r="9" spans="1:6" x14ac:dyDescent="0.2">
      <c r="A9" s="7" t="s">
        <v>15</v>
      </c>
      <c r="B9" s="7">
        <f>datiEstrattiAREAS!C7+datiEstrattiAREAS!C9+datiEstrattiAREAS!C10+datiEstrattiAREAS!C2</f>
        <v>1613.04</v>
      </c>
      <c r="C9" s="7">
        <f>datiEstrattiAREAS!D7+datiEstrattiAREAS!D9+datiEstrattiAREAS!D10+datiEstrattiAREAS!D2</f>
        <v>48391</v>
      </c>
      <c r="D9" s="7">
        <f>datiEstrattiAREAS!E7+datiEstrattiAREAS!E9+datiEstrattiAREAS!E10+datiEstrattiAREAS!E2</f>
        <v>11071</v>
      </c>
      <c r="E9" s="8">
        <f t="shared" si="0"/>
        <v>22.878221156826683</v>
      </c>
      <c r="F9" s="8">
        <f t="shared" si="1"/>
        <v>77.121778843173317</v>
      </c>
    </row>
    <row r="10" spans="1:6" x14ac:dyDescent="0.2">
      <c r="A10" s="7" t="s">
        <v>16</v>
      </c>
      <c r="B10" s="7">
        <f>datiEstrattiAREAS!C11</f>
        <v>59</v>
      </c>
      <c r="C10" s="7">
        <f>datiEstrattiAREAS!D11</f>
        <v>1770</v>
      </c>
      <c r="D10" s="7">
        <f>datiEstrattiAREAS!E11</f>
        <v>389</v>
      </c>
      <c r="E10" s="8">
        <f t="shared" si="0"/>
        <v>21.977401129943502</v>
      </c>
      <c r="F10" s="8">
        <f t="shared" si="1"/>
        <v>78.022598870056498</v>
      </c>
    </row>
    <row r="11" spans="1:6" x14ac:dyDescent="0.2">
      <c r="A11" s="7" t="s">
        <v>17</v>
      </c>
      <c r="B11" s="7">
        <f>datiEstrattiAREAS!C12</f>
        <v>54.5</v>
      </c>
      <c r="C11" s="7">
        <f>datiEstrattiAREAS!D12</f>
        <v>1635</v>
      </c>
      <c r="D11" s="7">
        <f>datiEstrattiAREAS!E12</f>
        <v>358</v>
      </c>
      <c r="E11" s="8">
        <f t="shared" si="0"/>
        <v>21.896024464831804</v>
      </c>
      <c r="F11" s="8">
        <f t="shared" si="1"/>
        <v>78.103975535168189</v>
      </c>
    </row>
    <row r="12" spans="1:6" x14ac:dyDescent="0.2">
      <c r="A12" s="7" t="s">
        <v>18</v>
      </c>
      <c r="B12" s="7">
        <f>datiEstrattiAREAS!C13</f>
        <v>59.1</v>
      </c>
      <c r="C12" s="7">
        <f>datiEstrattiAREAS!D13</f>
        <v>1773</v>
      </c>
      <c r="D12" s="7">
        <f>datiEstrattiAREAS!E13</f>
        <v>416</v>
      </c>
      <c r="E12" s="8">
        <f t="shared" si="0"/>
        <v>23.463056965595037</v>
      </c>
      <c r="F12" s="8">
        <f t="shared" si="1"/>
        <v>76.536943034404956</v>
      </c>
    </row>
    <row r="13" spans="1:6" x14ac:dyDescent="0.2">
      <c r="A13" s="7" t="s">
        <v>19</v>
      </c>
      <c r="B13" s="7">
        <f>datiEstrattiAREAS!C14</f>
        <v>78</v>
      </c>
      <c r="C13" s="7">
        <f>datiEstrattiAREAS!D14</f>
        <v>2340</v>
      </c>
      <c r="D13" s="7">
        <f>datiEstrattiAREAS!E14</f>
        <v>498</v>
      </c>
      <c r="E13" s="8">
        <f t="shared" si="0"/>
        <v>21.282051282051281</v>
      </c>
      <c r="F13" s="8">
        <f t="shared" si="1"/>
        <v>78.717948717948715</v>
      </c>
    </row>
    <row r="14" spans="1:6" x14ac:dyDescent="0.2">
      <c r="A14" s="7" t="s">
        <v>20</v>
      </c>
      <c r="B14" s="7">
        <f>datiEstrattiAREAS!C15</f>
        <v>43</v>
      </c>
      <c r="C14" s="7">
        <f>datiEstrattiAREAS!D15</f>
        <v>1290</v>
      </c>
      <c r="D14" s="7">
        <f>datiEstrattiAREAS!E15</f>
        <v>289</v>
      </c>
      <c r="E14" s="8">
        <f t="shared" si="0"/>
        <v>22.403100775193799</v>
      </c>
      <c r="F14" s="8">
        <f t="shared" si="1"/>
        <v>77.596899224806208</v>
      </c>
    </row>
    <row r="15" spans="1:6" x14ac:dyDescent="0.2">
      <c r="A15" s="7" t="s">
        <v>21</v>
      </c>
      <c r="B15" s="7">
        <f>+datiEstrattiAREAS!C16+datiEstrattiAREAS!C21</f>
        <v>59</v>
      </c>
      <c r="C15" s="7">
        <f>+datiEstrattiAREAS!D16+datiEstrattiAREAS!D21</f>
        <v>1770</v>
      </c>
      <c r="D15" s="7">
        <f>+datiEstrattiAREAS!E16+datiEstrattiAREAS!E21</f>
        <v>400</v>
      </c>
      <c r="E15" s="8">
        <f t="shared" si="0"/>
        <v>22.598870056497177</v>
      </c>
      <c r="F15" s="8">
        <f t="shared" si="1"/>
        <v>77.401129943502823</v>
      </c>
    </row>
    <row r="16" spans="1:6" x14ac:dyDescent="0.2">
      <c r="A16" s="7" t="s">
        <v>22</v>
      </c>
      <c r="B16" s="7">
        <f>datiEstrattiAREAS!C17</f>
        <v>55.93</v>
      </c>
      <c r="C16" s="7">
        <f>datiEstrattiAREAS!D17</f>
        <v>1678</v>
      </c>
      <c r="D16" s="7">
        <f>datiEstrattiAREAS!E17</f>
        <v>299</v>
      </c>
      <c r="E16" s="8">
        <f t="shared" si="0"/>
        <v>17.818831942789036</v>
      </c>
      <c r="F16" s="8">
        <f t="shared" si="1"/>
        <v>82.181168057210968</v>
      </c>
    </row>
    <row r="17" spans="1:6" x14ac:dyDescent="0.2">
      <c r="A17" s="7" t="s">
        <v>23</v>
      </c>
      <c r="B17" s="7">
        <f>datiEstrattiAREAS!C19</f>
        <v>50.87</v>
      </c>
      <c r="C17" s="7">
        <f>datiEstrattiAREAS!D19</f>
        <v>1526</v>
      </c>
      <c r="D17" s="7">
        <f>datiEstrattiAREAS!E19</f>
        <v>207</v>
      </c>
      <c r="E17" s="8">
        <f t="shared" si="0"/>
        <v>13.564875491480995</v>
      </c>
      <c r="F17" s="8">
        <f t="shared" si="1"/>
        <v>86.435124508518996</v>
      </c>
    </row>
    <row r="18" spans="1:6" x14ac:dyDescent="0.2">
      <c r="A18" s="7" t="s">
        <v>24</v>
      </c>
      <c r="B18" s="7">
        <f>datiEstrattiAREAS!C23+datiEstrattiAREAS!C18</f>
        <v>136</v>
      </c>
      <c r="C18" s="7">
        <f>datiEstrattiAREAS!D23+datiEstrattiAREAS!D18</f>
        <v>4080</v>
      </c>
      <c r="D18" s="7">
        <f>datiEstrattiAREAS!E23+datiEstrattiAREAS!E18</f>
        <v>894</v>
      </c>
      <c r="E18" s="8">
        <f t="shared" si="0"/>
        <v>21.911764705882351</v>
      </c>
      <c r="F18" s="8">
        <f t="shared" si="1"/>
        <v>78.088235294117652</v>
      </c>
    </row>
    <row r="19" spans="1:6" x14ac:dyDescent="0.2">
      <c r="A19" s="7" t="s">
        <v>25</v>
      </c>
      <c r="B19" s="7">
        <f>datiEstrattiAREAS!C24</f>
        <v>243.57</v>
      </c>
      <c r="C19" s="7">
        <f>datiEstrattiAREAS!D24</f>
        <v>7307</v>
      </c>
      <c r="D19" s="7">
        <f>datiEstrattiAREAS!E24</f>
        <v>1129</v>
      </c>
      <c r="E19" s="8">
        <f t="shared" si="0"/>
        <v>15.450937457232792</v>
      </c>
      <c r="F19" s="8">
        <f t="shared" si="1"/>
        <v>84.549062542767203</v>
      </c>
    </row>
    <row r="20" spans="1:6" x14ac:dyDescent="0.2">
      <c r="A20" s="7" t="s">
        <v>59</v>
      </c>
      <c r="B20" s="7">
        <f>datiEstrattiAREAS!C26</f>
        <v>159.93</v>
      </c>
      <c r="C20" s="7">
        <f>datiEstrattiAREAS!D26</f>
        <v>4798</v>
      </c>
      <c r="D20" s="7">
        <f>datiEstrattiAREAS!E26</f>
        <v>689</v>
      </c>
      <c r="E20" s="8">
        <f>D20/C20*100</f>
        <v>14.360150062526053</v>
      </c>
      <c r="F20" s="8">
        <f t="shared" si="1"/>
        <v>85.63984993747394</v>
      </c>
    </row>
    <row r="21" spans="1:6" x14ac:dyDescent="0.2">
      <c r="A21" s="7" t="s">
        <v>26</v>
      </c>
      <c r="B21" s="7">
        <f>datiEstrattiAREAS!C25</f>
        <v>98</v>
      </c>
      <c r="C21" s="7">
        <f>datiEstrattiAREAS!D25</f>
        <v>2940</v>
      </c>
      <c r="D21" s="7">
        <f>datiEstrattiAREAS!E25</f>
        <v>449</v>
      </c>
      <c r="E21" s="8">
        <f t="shared" si="0"/>
        <v>15.272108843537415</v>
      </c>
      <c r="F21" s="8">
        <f t="shared" si="1"/>
        <v>84.72789115646259</v>
      </c>
    </row>
    <row r="22" spans="1:6" x14ac:dyDescent="0.2">
      <c r="A22" s="7" t="s">
        <v>27</v>
      </c>
      <c r="B22" s="7">
        <f>datiEstrattiAREAS!C20+datiEstrattiAREAS!C22</f>
        <v>195</v>
      </c>
      <c r="C22" s="7">
        <f>datiEstrattiAREAS!D20+datiEstrattiAREAS!D22</f>
        <v>5850</v>
      </c>
      <c r="D22" s="7">
        <f>datiEstrattiAREAS!E20+datiEstrattiAREAS!E22</f>
        <v>1403</v>
      </c>
      <c r="E22" s="8">
        <f t="shared" si="0"/>
        <v>23.982905982905983</v>
      </c>
      <c r="F22" s="8">
        <f t="shared" si="1"/>
        <v>76.017094017094024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2015-02-13T11:43:26Z</dcterms:modified>
</cp:coreProperties>
</file>