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quote 2013" sheetId="1" r:id="rId1"/>
    <sheet name="quote 2012" sheetId="2" r:id="rId2"/>
    <sheet name="quote 2011" sheetId="3" r:id="rId3"/>
  </sheets>
  <definedNames/>
  <calcPr fullCalcOnLoad="1"/>
</workbook>
</file>

<file path=xl/sharedStrings.xml><?xml version="1.0" encoding="utf-8"?>
<sst xmlns="http://schemas.openxmlformats.org/spreadsheetml/2006/main" count="201" uniqueCount="36">
  <si>
    <t>RISORSE:</t>
  </si>
  <si>
    <t>€.</t>
  </si>
  <si>
    <t>INCARICHI
(Tipologia)</t>
  </si>
  <si>
    <t>IMPORTI</t>
  </si>
  <si>
    <t>N.
DIRIGENTI</t>
  </si>
  <si>
    <t>TOTALE</t>
  </si>
  <si>
    <t>A</t>
  </si>
  <si>
    <t>B</t>
  </si>
  <si>
    <t>C</t>
  </si>
  <si>
    <t>D</t>
  </si>
  <si>
    <t>E</t>
  </si>
  <si>
    <t>A)</t>
  </si>
  <si>
    <t>B)</t>
  </si>
  <si>
    <t>CALCOLO DELLE QUOTE:</t>
  </si>
  <si>
    <t>:</t>
  </si>
  <si>
    <t>=</t>
  </si>
  <si>
    <t>x</t>
  </si>
  <si>
    <t>C)</t>
  </si>
  <si>
    <t>D)</t>
  </si>
  <si>
    <t>E)</t>
  </si>
  <si>
    <t>TOTALE QUOTE (A+B+C+D+E)</t>
  </si>
  <si>
    <t>QUOTE INDIVIDUALI:</t>
  </si>
  <si>
    <t>Incarico A</t>
  </si>
  <si>
    <t>Incarico B</t>
  </si>
  <si>
    <t>Incarico C</t>
  </si>
  <si>
    <t>Incarico D</t>
  </si>
  <si>
    <t>DIRIGENZA SANITARIA (NO MEDICA)</t>
  </si>
  <si>
    <t xml:space="preserve">RETRIBUZIONE DI POSIZIONE MINIMA CONTRATTUALE (art. 3 del CCNL 06/05/2010) </t>
  </si>
  <si>
    <t>Incarico E</t>
  </si>
  <si>
    <t>Antonella Mancarella</t>
  </si>
  <si>
    <t>RELATIVA AI DIRIGENTI BIOLOGI, CHIMICI, FISICI, PSICOLOGI,FARMACISTI CON RAPPORTO ESCLUSIVO</t>
  </si>
  <si>
    <t>ALLEGATO 1</t>
  </si>
  <si>
    <t>Retribuzione di risultato anno 2013</t>
  </si>
  <si>
    <t>Retribuzione di risultato anno 2012</t>
  </si>
  <si>
    <t>Retribuzione di risultato anno 2011</t>
  </si>
  <si>
    <t>RESIDUI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</si>
</sst>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00"/>
    <numFmt numFmtId="185" formatCode="#,##0.0000"/>
    <numFmt numFmtId="186" formatCode="#,##0.00000"/>
    <numFmt numFmtId="187" formatCode="#,##0.000000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0.000000000"/>
    <numFmt numFmtId="194" formatCode="0.0000000000"/>
    <numFmt numFmtId="195" formatCode="0.00000000"/>
    <numFmt numFmtId="196" formatCode="0.0"/>
  </numFmts>
  <fonts count="38">
    <font>
      <sz val="10"/>
      <name val="Arial"/>
      <family val="0"/>
    </font>
    <font>
      <sz val="8"/>
      <name val="Comic Sans MS"/>
      <family val="4"/>
    </font>
    <font>
      <b/>
      <sz val="8"/>
      <name val="Comic Sans MS"/>
      <family val="4"/>
    </font>
    <font>
      <sz val="7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87" fontId="1" fillId="0" borderId="0" xfId="0" applyNumberFormat="1" applyFon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0" borderId="2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43">
      <selection activeCell="F56" sqref="F56"/>
    </sheetView>
  </sheetViews>
  <sheetFormatPr defaultColWidth="9.140625" defaultRowHeight="12.75"/>
  <cols>
    <col min="1" max="1" width="9.8515625" style="1" customWidth="1"/>
    <col min="2" max="2" width="11.00390625" style="1" bestFit="1" customWidth="1"/>
    <col min="3" max="3" width="11.57421875" style="1" customWidth="1"/>
    <col min="4" max="4" width="10.8515625" style="1" bestFit="1" customWidth="1"/>
    <col min="5" max="5" width="10.57421875" style="1" customWidth="1"/>
    <col min="6" max="6" width="12.00390625" style="1" customWidth="1"/>
    <col min="7" max="7" width="11.57421875" style="1" customWidth="1"/>
    <col min="8" max="8" width="14.140625" style="1" customWidth="1"/>
    <col min="9" max="16384" width="9.140625" style="1" customWidth="1"/>
  </cols>
  <sheetData>
    <row r="1" spans="1:8" ht="13.5" thickBot="1">
      <c r="A1" s="9" t="s">
        <v>26</v>
      </c>
      <c r="B1" s="10"/>
      <c r="C1" s="10"/>
      <c r="D1" s="11"/>
      <c r="G1" s="33" t="s">
        <v>31</v>
      </c>
      <c r="H1" s="34"/>
    </row>
    <row r="3" spans="1:4" ht="12.75">
      <c r="A3" s="9" t="s">
        <v>32</v>
      </c>
      <c r="B3" s="10"/>
      <c r="C3" s="10"/>
      <c r="D3" s="11"/>
    </row>
    <row r="5" spans="1:4" ht="12.75">
      <c r="A5" s="4" t="s">
        <v>0</v>
      </c>
      <c r="C5" s="9" t="s">
        <v>1</v>
      </c>
      <c r="D5" s="12">
        <v>55706.56</v>
      </c>
    </row>
    <row r="7" spans="1:9" ht="12.75">
      <c r="A7" s="13" t="s">
        <v>27</v>
      </c>
      <c r="B7" s="14"/>
      <c r="C7" s="14"/>
      <c r="D7" s="14"/>
      <c r="E7" s="14"/>
      <c r="F7" s="14"/>
      <c r="G7" s="14"/>
      <c r="H7" s="15"/>
      <c r="I7" s="16"/>
    </row>
    <row r="8" spans="1:9" ht="12.75">
      <c r="A8" s="17" t="s">
        <v>30</v>
      </c>
      <c r="B8" s="18"/>
      <c r="C8" s="18"/>
      <c r="D8" s="18"/>
      <c r="E8" s="18"/>
      <c r="F8" s="18"/>
      <c r="G8" s="18"/>
      <c r="H8" s="19"/>
      <c r="I8" s="16"/>
    </row>
    <row r="10" spans="1:7" ht="38.25">
      <c r="A10" s="2" t="s">
        <v>2</v>
      </c>
      <c r="C10" s="4" t="s">
        <v>3</v>
      </c>
      <c r="E10" s="2" t="s">
        <v>4</v>
      </c>
      <c r="G10" s="5" t="s">
        <v>5</v>
      </c>
    </row>
    <row r="12" spans="1:7" ht="14.25">
      <c r="A12" s="6" t="s">
        <v>6</v>
      </c>
      <c r="B12" s="3" t="s">
        <v>1</v>
      </c>
      <c r="C12" s="7">
        <v>12815.57</v>
      </c>
      <c r="E12" s="1">
        <v>4</v>
      </c>
      <c r="F12" s="3" t="s">
        <v>1</v>
      </c>
      <c r="G12" s="7">
        <f>C12*E12</f>
        <v>51262.28</v>
      </c>
    </row>
    <row r="13" spans="1:7" ht="14.25">
      <c r="A13" s="6" t="s">
        <v>7</v>
      </c>
      <c r="B13" s="3" t="s">
        <v>1</v>
      </c>
      <c r="C13" s="7">
        <v>7619.6</v>
      </c>
      <c r="E13" s="1">
        <v>17</v>
      </c>
      <c r="F13" s="3" t="s">
        <v>1</v>
      </c>
      <c r="G13" s="7">
        <f>C13*E13</f>
        <v>129533.20000000001</v>
      </c>
    </row>
    <row r="14" spans="1:7" ht="14.25">
      <c r="A14" s="6" t="s">
        <v>8</v>
      </c>
      <c r="B14" s="3" t="s">
        <v>1</v>
      </c>
      <c r="C14" s="7">
        <v>4852.97</v>
      </c>
      <c r="E14" s="1">
        <v>16</v>
      </c>
      <c r="F14" s="3" t="s">
        <v>1</v>
      </c>
      <c r="G14" s="7">
        <f>C14*E14</f>
        <v>77647.52</v>
      </c>
    </row>
    <row r="15" spans="1:7" ht="14.25">
      <c r="A15" s="6" t="s">
        <v>9</v>
      </c>
      <c r="B15" s="3" t="s">
        <v>1</v>
      </c>
      <c r="C15" s="7">
        <v>4286.19</v>
      </c>
      <c r="E15" s="1">
        <v>33</v>
      </c>
      <c r="F15" s="3" t="s">
        <v>1</v>
      </c>
      <c r="G15" s="7">
        <f>C15*E15</f>
        <v>141444.27</v>
      </c>
    </row>
    <row r="16" spans="1:7" ht="15" thickBot="1">
      <c r="A16" s="6" t="s">
        <v>10</v>
      </c>
      <c r="B16" s="3" t="s">
        <v>1</v>
      </c>
      <c r="C16" s="1">
        <v>279.67</v>
      </c>
      <c r="E16" s="1">
        <v>9</v>
      </c>
      <c r="F16" s="3" t="s">
        <v>1</v>
      </c>
      <c r="G16" s="7">
        <f>C16*E16</f>
        <v>2517.03</v>
      </c>
    </row>
    <row r="17" spans="5:7" ht="15" thickBot="1">
      <c r="E17" s="24">
        <f>SUM(E12:E16)</f>
        <v>79</v>
      </c>
      <c r="F17" s="6" t="s">
        <v>5</v>
      </c>
      <c r="G17" s="8">
        <f>SUM(G12:G16)</f>
        <v>402404.30000000005</v>
      </c>
    </row>
    <row r="19" spans="1:3" ht="12.75">
      <c r="A19" s="9" t="s">
        <v>13</v>
      </c>
      <c r="B19" s="10"/>
      <c r="C19" s="11"/>
    </row>
    <row r="21" spans="1:6" ht="12.75">
      <c r="A21" s="1" t="s">
        <v>11</v>
      </c>
      <c r="B21" s="7">
        <f>D5</f>
        <v>55706.56</v>
      </c>
      <c r="C21" s="1" t="s">
        <v>14</v>
      </c>
      <c r="D21" s="7">
        <f>G17</f>
        <v>402404.30000000005</v>
      </c>
      <c r="E21" s="1" t="s">
        <v>15</v>
      </c>
      <c r="F21" s="20">
        <f>B21/D21</f>
        <v>0.1384343059952391</v>
      </c>
    </row>
    <row r="22" spans="2:6" ht="12.75">
      <c r="B22" s="1">
        <f>SUM(F21)</f>
        <v>0.1384343059952391</v>
      </c>
      <c r="C22" s="1" t="s">
        <v>16</v>
      </c>
      <c r="D22" s="7">
        <f>G12</f>
        <v>51262.28</v>
      </c>
      <c r="E22" s="1" t="s">
        <v>15</v>
      </c>
      <c r="F22" s="8">
        <f>B22*D22</f>
        <v>7096.458155533624</v>
      </c>
    </row>
    <row r="23" ht="12.75">
      <c r="F23" s="7"/>
    </row>
    <row r="24" spans="1:6" ht="12.75">
      <c r="A24" s="1" t="s">
        <v>12</v>
      </c>
      <c r="B24" s="7">
        <f>B21</f>
        <v>55706.56</v>
      </c>
      <c r="C24" s="1" t="s">
        <v>14</v>
      </c>
      <c r="D24" s="7">
        <f>G17</f>
        <v>402404.30000000005</v>
      </c>
      <c r="E24" s="1" t="s">
        <v>15</v>
      </c>
      <c r="F24" s="20">
        <f>B24/D24</f>
        <v>0.1384343059952391</v>
      </c>
    </row>
    <row r="25" spans="2:6" ht="12.75">
      <c r="B25" s="20">
        <f>F24</f>
        <v>0.1384343059952391</v>
      </c>
      <c r="C25" s="1" t="s">
        <v>16</v>
      </c>
      <c r="D25" s="7">
        <f>SUM(G13)</f>
        <v>129533.20000000001</v>
      </c>
      <c r="E25" s="1" t="s">
        <v>15</v>
      </c>
      <c r="F25" s="8">
        <f>B25*D25</f>
        <v>17931.838645342505</v>
      </c>
    </row>
    <row r="26" ht="12.75">
      <c r="F26" s="7"/>
    </row>
    <row r="27" spans="1:6" ht="12.75">
      <c r="A27" s="1" t="s">
        <v>17</v>
      </c>
      <c r="B27" s="7">
        <f>SUM(B24)</f>
        <v>55706.56</v>
      </c>
      <c r="C27" s="1" t="s">
        <v>14</v>
      </c>
      <c r="D27" s="7">
        <f>SUM(G17)</f>
        <v>402404.30000000005</v>
      </c>
      <c r="E27" s="1" t="s">
        <v>15</v>
      </c>
      <c r="F27" s="20">
        <f>B27/D27</f>
        <v>0.1384343059952391</v>
      </c>
    </row>
    <row r="28" spans="2:6" ht="12.75">
      <c r="B28" s="20">
        <f>SUM(F27)</f>
        <v>0.1384343059952391</v>
      </c>
      <c r="C28" s="1" t="s">
        <v>16</v>
      </c>
      <c r="D28" s="7">
        <f>SUM(G14)</f>
        <v>77647.52</v>
      </c>
      <c r="E28" s="1" t="s">
        <v>15</v>
      </c>
      <c r="F28" s="8">
        <f>B28*D28</f>
        <v>10749.080543451448</v>
      </c>
    </row>
    <row r="29" ht="12.75">
      <c r="F29" s="7"/>
    </row>
    <row r="30" spans="1:6" ht="12.75">
      <c r="A30" s="1" t="s">
        <v>18</v>
      </c>
      <c r="B30" s="7">
        <f>B21</f>
        <v>55706.56</v>
      </c>
      <c r="C30" s="1" t="s">
        <v>14</v>
      </c>
      <c r="D30" s="7">
        <f>SUM(G17)</f>
        <v>402404.30000000005</v>
      </c>
      <c r="E30" s="1" t="s">
        <v>15</v>
      </c>
      <c r="F30" s="20">
        <f>B30/D30</f>
        <v>0.1384343059952391</v>
      </c>
    </row>
    <row r="31" spans="2:6" ht="12.75">
      <c r="B31" s="20">
        <f>SUM(F30)</f>
        <v>0.1384343059952391</v>
      </c>
      <c r="C31" s="1" t="s">
        <v>16</v>
      </c>
      <c r="D31" s="7">
        <f>SUM(G15)</f>
        <v>141444.27</v>
      </c>
      <c r="E31" s="1" t="s">
        <v>15</v>
      </c>
      <c r="F31" s="8">
        <f>B31*D31</f>
        <v>19580.739354453217</v>
      </c>
    </row>
    <row r="32" ht="12.75">
      <c r="F32" s="7"/>
    </row>
    <row r="33" spans="1:6" ht="12.75">
      <c r="A33" s="1" t="s">
        <v>19</v>
      </c>
      <c r="B33" s="7">
        <f>SUM(B30)</f>
        <v>55706.56</v>
      </c>
      <c r="C33" s="1" t="s">
        <v>14</v>
      </c>
      <c r="D33" s="7">
        <f>SUM(D30)</f>
        <v>402404.30000000005</v>
      </c>
      <c r="E33" s="1" t="s">
        <v>15</v>
      </c>
      <c r="F33" s="20">
        <f>B33/D33</f>
        <v>0.1384343059952391</v>
      </c>
    </row>
    <row r="34" spans="2:6" ht="12.75">
      <c r="B34" s="20">
        <f>SUM(B31)</f>
        <v>0.1384343059952391</v>
      </c>
      <c r="C34" s="1" t="s">
        <v>16</v>
      </c>
      <c r="D34" s="7">
        <f>SUM(G16)</f>
        <v>2517.03</v>
      </c>
      <c r="E34" s="1" t="s">
        <v>15</v>
      </c>
      <c r="F34" s="8">
        <f>B34*D34</f>
        <v>348.44330121919666</v>
      </c>
    </row>
    <row r="35" ht="13.5" thickBot="1">
      <c r="F35" s="7"/>
    </row>
    <row r="36" spans="1:6" ht="13.5" thickBot="1">
      <c r="A36" s="21" t="s">
        <v>20</v>
      </c>
      <c r="B36" s="22"/>
      <c r="C36" s="22"/>
      <c r="D36" s="22" t="s">
        <v>1</v>
      </c>
      <c r="E36" s="23">
        <f>F22+F25+F28+F31+F34</f>
        <v>55706.55999999999</v>
      </c>
      <c r="F36" s="7"/>
    </row>
    <row r="37" ht="12.75">
      <c r="F37" s="7"/>
    </row>
    <row r="38" spans="1:6" ht="12.75">
      <c r="A38" s="9" t="s">
        <v>21</v>
      </c>
      <c r="B38" s="11"/>
      <c r="F38" s="7"/>
    </row>
    <row r="39" spans="6:8" ht="15" thickBot="1">
      <c r="F39" s="7"/>
      <c r="G39" s="31">
        <v>0.85</v>
      </c>
      <c r="H39" s="31">
        <v>0.15</v>
      </c>
    </row>
    <row r="40" spans="1:10" ht="15" thickBot="1">
      <c r="A40" s="28" t="s">
        <v>22</v>
      </c>
      <c r="C40" s="7">
        <f>SUM(F22)</f>
        <v>7096.458155533624</v>
      </c>
      <c r="D40" s="1" t="s">
        <v>14</v>
      </c>
      <c r="E40" s="1">
        <v>4</v>
      </c>
      <c r="F40" s="30">
        <f>C40/E40</f>
        <v>1774.114538883406</v>
      </c>
      <c r="G40" s="8">
        <f>F40*G39</f>
        <v>1507.9973580508952</v>
      </c>
      <c r="H40" s="8">
        <f>F40*H39</f>
        <v>266.1171808325109</v>
      </c>
      <c r="J40" s="7"/>
    </row>
    <row r="41" spans="6:8" ht="13.5" thickBot="1">
      <c r="F41" s="7"/>
      <c r="G41" s="7"/>
      <c r="H41" s="7"/>
    </row>
    <row r="42" spans="1:10" ht="15" thickBot="1">
      <c r="A42" s="28" t="s">
        <v>23</v>
      </c>
      <c r="C42" s="7">
        <f>SUM(F25)</f>
        <v>17931.838645342505</v>
      </c>
      <c r="D42" s="1" t="s">
        <v>14</v>
      </c>
      <c r="E42" s="1">
        <v>17</v>
      </c>
      <c r="F42" s="30">
        <f>C42/E42</f>
        <v>1054.8140379613237</v>
      </c>
      <c r="G42" s="8">
        <f>F42*G39</f>
        <v>896.5919322671251</v>
      </c>
      <c r="H42" s="8">
        <f>F42*H39</f>
        <v>158.22210569419855</v>
      </c>
      <c r="J42" s="7"/>
    </row>
    <row r="43" spans="6:8" ht="13.5" thickBot="1">
      <c r="F43" s="7"/>
      <c r="G43" s="7"/>
      <c r="H43" s="7"/>
    </row>
    <row r="44" spans="1:10" ht="15" thickBot="1">
      <c r="A44" s="28" t="s">
        <v>24</v>
      </c>
      <c r="C44" s="7">
        <f>SUM(F28)</f>
        <v>10749.080543451448</v>
      </c>
      <c r="D44" s="1" t="s">
        <v>14</v>
      </c>
      <c r="E44" s="1">
        <v>16</v>
      </c>
      <c r="F44" s="30">
        <f>C44/E44</f>
        <v>671.8175339657155</v>
      </c>
      <c r="G44" s="8">
        <f>F44*G39</f>
        <v>571.0449038708581</v>
      </c>
      <c r="H44" s="8">
        <f>F44*H39</f>
        <v>100.77263009485732</v>
      </c>
      <c r="J44" s="7"/>
    </row>
    <row r="45" spans="7:8" ht="13.5" thickBot="1">
      <c r="G45" s="7"/>
      <c r="H45" s="7"/>
    </row>
    <row r="46" spans="1:10" ht="15" thickBot="1">
      <c r="A46" s="28" t="s">
        <v>25</v>
      </c>
      <c r="C46" s="7">
        <f>SUM(F31)</f>
        <v>19580.739354453217</v>
      </c>
      <c r="D46" s="1" t="s">
        <v>14</v>
      </c>
      <c r="E46" s="1">
        <v>33</v>
      </c>
      <c r="F46" s="30">
        <f>C46/E46</f>
        <v>593.3557380137338</v>
      </c>
      <c r="G46" s="8">
        <f>F46*G39</f>
        <v>504.3523773116737</v>
      </c>
      <c r="H46" s="8">
        <f>F46*H39</f>
        <v>89.00336070206006</v>
      </c>
      <c r="J46" s="7"/>
    </row>
    <row r="47" spans="7:8" ht="13.5" thickBot="1">
      <c r="G47" s="7"/>
      <c r="H47" s="7"/>
    </row>
    <row r="48" spans="1:10" ht="15" thickBot="1">
      <c r="A48" s="28" t="s">
        <v>28</v>
      </c>
      <c r="C48" s="7">
        <f>SUM(F34)</f>
        <v>348.44330121919666</v>
      </c>
      <c r="D48" s="1" t="s">
        <v>14</v>
      </c>
      <c r="E48" s="1">
        <v>9</v>
      </c>
      <c r="F48" s="30">
        <f>C48/E48</f>
        <v>38.71592235768852</v>
      </c>
      <c r="G48" s="8">
        <f>F48*G39</f>
        <v>32.90853400403524</v>
      </c>
      <c r="H48" s="8">
        <f>F48*H39</f>
        <v>5.807388353653278</v>
      </c>
      <c r="J48" s="7"/>
    </row>
    <row r="50" s="29" customFormat="1" ht="12.75"/>
    <row r="51" spans="1:5" ht="12.75">
      <c r="A51" s="1" t="s">
        <v>29</v>
      </c>
      <c r="E51" s="7"/>
    </row>
    <row r="52" ht="12.75">
      <c r="E52" s="7"/>
    </row>
    <row r="53" spans="2:6" ht="12.75">
      <c r="B53" s="7"/>
      <c r="D53" s="7"/>
      <c r="F53" s="20"/>
    </row>
    <row r="54" spans="4:7" ht="12.75">
      <c r="D54" s="7"/>
      <c r="F54" s="25"/>
      <c r="G54" s="16"/>
    </row>
    <row r="55" ht="12.75">
      <c r="F55" s="25"/>
    </row>
    <row r="56" spans="1:6" ht="12.75">
      <c r="A56" s="32"/>
      <c r="B56" s="32"/>
      <c r="C56" s="27"/>
      <c r="D56" s="26"/>
      <c r="F56" s="7"/>
    </row>
    <row r="57" spans="3:4" ht="12.75">
      <c r="C57" s="27"/>
      <c r="D57" s="26"/>
    </row>
  </sheetData>
  <sheetProtection/>
  <mergeCells count="2">
    <mergeCell ref="A56:B56"/>
    <mergeCell ref="G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8">
      <selection activeCell="K39" sqref="K39"/>
    </sheetView>
  </sheetViews>
  <sheetFormatPr defaultColWidth="9.140625" defaultRowHeight="12.75"/>
  <cols>
    <col min="4" max="4" width="9.57421875" style="0" bestFit="1" customWidth="1"/>
    <col min="7" max="7" width="9.57421875" style="0" bestFit="1" customWidth="1"/>
    <col min="8" max="8" width="21.421875" style="0" customWidth="1"/>
  </cols>
  <sheetData>
    <row r="1" spans="1:8" ht="14.25" thickBot="1">
      <c r="A1" s="9" t="s">
        <v>26</v>
      </c>
      <c r="B1" s="10"/>
      <c r="C1" s="10"/>
      <c r="D1" s="11"/>
      <c r="E1" s="1"/>
      <c r="F1" s="1"/>
      <c r="G1" s="33" t="s">
        <v>31</v>
      </c>
      <c r="H1" s="34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3.5">
      <c r="A3" s="9" t="s">
        <v>33</v>
      </c>
      <c r="B3" s="10"/>
      <c r="C3" s="10"/>
      <c r="D3" s="1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3.5">
      <c r="A5" s="4" t="s">
        <v>0</v>
      </c>
      <c r="B5" s="1"/>
      <c r="C5" s="9" t="s">
        <v>1</v>
      </c>
      <c r="D5" s="12">
        <v>43984.49</v>
      </c>
      <c r="E5" s="1"/>
      <c r="F5" s="1"/>
      <c r="G5" s="1"/>
      <c r="H5" s="1"/>
    </row>
    <row r="6" spans="1:8" ht="13.5">
      <c r="A6" s="1"/>
      <c r="B6" s="1"/>
      <c r="C6" s="1"/>
      <c r="D6" s="1"/>
      <c r="E6" s="1"/>
      <c r="F6" s="1"/>
      <c r="G6" s="1"/>
      <c r="H6" s="1"/>
    </row>
    <row r="7" spans="1:8" ht="13.5">
      <c r="A7" s="13" t="s">
        <v>27</v>
      </c>
      <c r="B7" s="14"/>
      <c r="C7" s="14"/>
      <c r="D7" s="14"/>
      <c r="E7" s="14"/>
      <c r="F7" s="14"/>
      <c r="G7" s="14"/>
      <c r="H7" s="15"/>
    </row>
    <row r="8" spans="1:8" ht="13.5">
      <c r="A8" s="17" t="s">
        <v>30</v>
      </c>
      <c r="B8" s="18"/>
      <c r="C8" s="18"/>
      <c r="D8" s="18"/>
      <c r="E8" s="18"/>
      <c r="F8" s="18"/>
      <c r="G8" s="18"/>
      <c r="H8" s="19"/>
    </row>
    <row r="9" spans="1:8" ht="13.5">
      <c r="A9" s="1"/>
      <c r="B9" s="1"/>
      <c r="C9" s="1"/>
      <c r="D9" s="1"/>
      <c r="E9" s="1"/>
      <c r="F9" s="1"/>
      <c r="G9" s="1"/>
      <c r="H9" s="1"/>
    </row>
    <row r="10" spans="1:8" ht="38.25">
      <c r="A10" s="2" t="s">
        <v>2</v>
      </c>
      <c r="B10" s="1"/>
      <c r="C10" s="4" t="s">
        <v>3</v>
      </c>
      <c r="D10" s="1"/>
      <c r="E10" s="2" t="s">
        <v>4</v>
      </c>
      <c r="F10" s="1"/>
      <c r="G10" s="5" t="s">
        <v>5</v>
      </c>
      <c r="H10" s="1"/>
    </row>
    <row r="11" spans="1:8" ht="13.5">
      <c r="A11" s="1"/>
      <c r="B11" s="1"/>
      <c r="C11" s="1"/>
      <c r="D11" s="1"/>
      <c r="E11" s="1"/>
      <c r="F11" s="1"/>
      <c r="G11" s="1"/>
      <c r="H11" s="1"/>
    </row>
    <row r="12" spans="1:8" ht="14.25">
      <c r="A12" s="6" t="s">
        <v>6</v>
      </c>
      <c r="B12" s="3" t="s">
        <v>1</v>
      </c>
      <c r="C12" s="7">
        <v>12815.57</v>
      </c>
      <c r="D12" s="1"/>
      <c r="E12" s="1">
        <v>4</v>
      </c>
      <c r="F12" s="3" t="s">
        <v>1</v>
      </c>
      <c r="G12" s="7">
        <f>C12*E12</f>
        <v>51262.28</v>
      </c>
      <c r="H12" s="1"/>
    </row>
    <row r="13" spans="1:8" ht="14.25">
      <c r="A13" s="6" t="s">
        <v>7</v>
      </c>
      <c r="B13" s="3" t="s">
        <v>1</v>
      </c>
      <c r="C13" s="7">
        <v>7619.6</v>
      </c>
      <c r="D13" s="1"/>
      <c r="E13" s="1">
        <v>17</v>
      </c>
      <c r="F13" s="3" t="s">
        <v>1</v>
      </c>
      <c r="G13" s="7">
        <f>C13*E13</f>
        <v>129533.20000000001</v>
      </c>
      <c r="H13" s="1"/>
    </row>
    <row r="14" spans="1:8" ht="14.25">
      <c r="A14" s="6" t="s">
        <v>8</v>
      </c>
      <c r="B14" s="3" t="s">
        <v>1</v>
      </c>
      <c r="C14" s="7">
        <v>4852.97</v>
      </c>
      <c r="D14" s="1"/>
      <c r="E14" s="1">
        <v>17</v>
      </c>
      <c r="F14" s="3" t="s">
        <v>1</v>
      </c>
      <c r="G14" s="7">
        <f>C14*E14</f>
        <v>82500.49</v>
      </c>
      <c r="H14" s="1"/>
    </row>
    <row r="15" spans="1:8" ht="14.25">
      <c r="A15" s="6" t="s">
        <v>9</v>
      </c>
      <c r="B15" s="3" t="s">
        <v>1</v>
      </c>
      <c r="C15" s="7">
        <v>4286.19</v>
      </c>
      <c r="D15" s="1"/>
      <c r="E15" s="1">
        <v>32</v>
      </c>
      <c r="F15" s="3" t="s">
        <v>1</v>
      </c>
      <c r="G15" s="7">
        <f>C15*E15</f>
        <v>137158.08</v>
      </c>
      <c r="H15" s="1"/>
    </row>
    <row r="16" spans="1:8" ht="15" thickBot="1">
      <c r="A16" s="6" t="s">
        <v>10</v>
      </c>
      <c r="B16" s="3" t="s">
        <v>1</v>
      </c>
      <c r="C16" s="1">
        <v>279.67</v>
      </c>
      <c r="D16" s="1"/>
      <c r="E16" s="1">
        <v>9</v>
      </c>
      <c r="F16" s="3" t="s">
        <v>1</v>
      </c>
      <c r="G16" s="7">
        <f>C16*E16</f>
        <v>2517.03</v>
      </c>
      <c r="H16" s="1"/>
    </row>
    <row r="17" spans="1:8" ht="15" thickBot="1">
      <c r="A17" s="1"/>
      <c r="B17" s="1"/>
      <c r="C17" s="1"/>
      <c r="D17" s="1"/>
      <c r="E17" s="24">
        <f>SUM(E12:E16)</f>
        <v>79</v>
      </c>
      <c r="F17" s="6" t="s">
        <v>5</v>
      </c>
      <c r="G17" s="8">
        <f>SUM(G12:G16)</f>
        <v>402971.0800000001</v>
      </c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9" t="s">
        <v>13</v>
      </c>
      <c r="B19" s="10"/>
      <c r="C19" s="1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11</v>
      </c>
      <c r="B21" s="7">
        <f>D5</f>
        <v>43984.49</v>
      </c>
      <c r="C21" s="1" t="s">
        <v>14</v>
      </c>
      <c r="D21" s="7">
        <f>G17</f>
        <v>402971.0800000001</v>
      </c>
      <c r="E21" s="1" t="s">
        <v>15</v>
      </c>
      <c r="F21" s="20">
        <f>B21/D21</f>
        <v>0.10915048792087012</v>
      </c>
      <c r="G21" s="1"/>
      <c r="H21" s="1"/>
    </row>
    <row r="22" spans="1:8" ht="13.5">
      <c r="A22" s="1"/>
      <c r="B22" s="1">
        <f>SUM(F21)</f>
        <v>0.10915048792087012</v>
      </c>
      <c r="C22" s="1" t="s">
        <v>16</v>
      </c>
      <c r="D22" s="7">
        <f>G12</f>
        <v>51262.28</v>
      </c>
      <c r="E22" s="1" t="s">
        <v>15</v>
      </c>
      <c r="F22" s="8">
        <f>B22*D22</f>
        <v>5595.302873936262</v>
      </c>
      <c r="G22" s="1"/>
      <c r="H22" s="1"/>
    </row>
    <row r="23" spans="1:8" ht="13.5">
      <c r="A23" s="1"/>
      <c r="B23" s="1"/>
      <c r="C23" s="1"/>
      <c r="D23" s="1"/>
      <c r="E23" s="1"/>
      <c r="F23" s="7"/>
      <c r="G23" s="1"/>
      <c r="H23" s="1"/>
    </row>
    <row r="24" spans="1:8" ht="13.5">
      <c r="A24" s="1" t="s">
        <v>12</v>
      </c>
      <c r="B24" s="7">
        <f>B21</f>
        <v>43984.49</v>
      </c>
      <c r="C24" s="1" t="s">
        <v>14</v>
      </c>
      <c r="D24" s="7">
        <f>G17</f>
        <v>402971.0800000001</v>
      </c>
      <c r="E24" s="1" t="s">
        <v>15</v>
      </c>
      <c r="F24" s="20">
        <f>B24/D24</f>
        <v>0.10915048792087012</v>
      </c>
      <c r="G24" s="1"/>
      <c r="H24" s="1"/>
    </row>
    <row r="25" spans="1:8" ht="13.5">
      <c r="A25" s="1"/>
      <c r="B25" s="20">
        <f>F24</f>
        <v>0.10915048792087012</v>
      </c>
      <c r="C25" s="1" t="s">
        <v>16</v>
      </c>
      <c r="D25" s="7">
        <f>SUM(G13)</f>
        <v>129533.20000000001</v>
      </c>
      <c r="E25" s="1" t="s">
        <v>15</v>
      </c>
      <c r="F25" s="8">
        <f>B25*D25</f>
        <v>14138.611981951655</v>
      </c>
      <c r="G25" s="1"/>
      <c r="H25" s="1"/>
    </row>
    <row r="26" spans="1:8" ht="13.5">
      <c r="A26" s="1"/>
      <c r="B26" s="1"/>
      <c r="C26" s="1"/>
      <c r="D26" s="1"/>
      <c r="E26" s="1"/>
      <c r="F26" s="7"/>
      <c r="G26" s="1"/>
      <c r="H26" s="1"/>
    </row>
    <row r="27" spans="1:8" ht="13.5">
      <c r="A27" s="1" t="s">
        <v>17</v>
      </c>
      <c r="B27" s="7">
        <f>SUM(B24)</f>
        <v>43984.49</v>
      </c>
      <c r="C27" s="1" t="s">
        <v>14</v>
      </c>
      <c r="D27" s="7">
        <f>SUM(G17)</f>
        <v>402971.0800000001</v>
      </c>
      <c r="E27" s="1" t="s">
        <v>15</v>
      </c>
      <c r="F27" s="20">
        <f>B27/D27</f>
        <v>0.10915048792087012</v>
      </c>
      <c r="G27" s="1"/>
      <c r="H27" s="1"/>
    </row>
    <row r="28" spans="1:8" ht="13.5">
      <c r="A28" s="1"/>
      <c r="B28" s="20">
        <f>SUM(F27)</f>
        <v>0.10915048792087012</v>
      </c>
      <c r="C28" s="1" t="s">
        <v>16</v>
      </c>
      <c r="D28" s="7">
        <f>SUM(G14)</f>
        <v>82500.49</v>
      </c>
      <c r="E28" s="1" t="s">
        <v>15</v>
      </c>
      <c r="F28" s="8">
        <f>B28*D28</f>
        <v>9004.968737210867</v>
      </c>
      <c r="G28" s="1"/>
      <c r="H28" s="1"/>
    </row>
    <row r="29" spans="1:8" ht="13.5">
      <c r="A29" s="1"/>
      <c r="B29" s="1"/>
      <c r="C29" s="1"/>
      <c r="D29" s="1"/>
      <c r="E29" s="1"/>
      <c r="F29" s="7"/>
      <c r="G29" s="1"/>
      <c r="H29" s="1"/>
    </row>
    <row r="30" spans="1:8" ht="13.5">
      <c r="A30" s="1" t="s">
        <v>18</v>
      </c>
      <c r="B30" s="7">
        <f>B21</f>
        <v>43984.49</v>
      </c>
      <c r="C30" s="1" t="s">
        <v>14</v>
      </c>
      <c r="D30" s="7">
        <f>SUM(G17)</f>
        <v>402971.0800000001</v>
      </c>
      <c r="E30" s="1" t="s">
        <v>15</v>
      </c>
      <c r="F30" s="20">
        <f>B30/D30</f>
        <v>0.10915048792087012</v>
      </c>
      <c r="G30" s="1"/>
      <c r="H30" s="1"/>
    </row>
    <row r="31" spans="1:8" ht="13.5">
      <c r="A31" s="1"/>
      <c r="B31" s="20">
        <f>SUM(F30)</f>
        <v>0.10915048792087012</v>
      </c>
      <c r="C31" s="1" t="s">
        <v>16</v>
      </c>
      <c r="D31" s="7">
        <f>SUM(G15)</f>
        <v>137158.08</v>
      </c>
      <c r="E31" s="1" t="s">
        <v>15</v>
      </c>
      <c r="F31" s="8">
        <f>B31*D31</f>
        <v>14970.871354289737</v>
      </c>
      <c r="G31" s="1"/>
      <c r="H31" s="1"/>
    </row>
    <row r="32" spans="1:8" ht="13.5">
      <c r="A32" s="1"/>
      <c r="B32" s="1"/>
      <c r="C32" s="1"/>
      <c r="D32" s="1"/>
      <c r="E32" s="1"/>
      <c r="F32" s="7"/>
      <c r="G32" s="1"/>
      <c r="H32" s="1"/>
    </row>
    <row r="33" spans="1:8" ht="13.5">
      <c r="A33" s="1" t="s">
        <v>19</v>
      </c>
      <c r="B33" s="7">
        <f>SUM(B30)</f>
        <v>43984.49</v>
      </c>
      <c r="C33" s="1" t="s">
        <v>14</v>
      </c>
      <c r="D33" s="7">
        <f>SUM(D30)</f>
        <v>402971.0800000001</v>
      </c>
      <c r="E33" s="1" t="s">
        <v>15</v>
      </c>
      <c r="F33" s="20">
        <f>B33/D33</f>
        <v>0.10915048792087012</v>
      </c>
      <c r="G33" s="1"/>
      <c r="H33" s="1"/>
    </row>
    <row r="34" spans="1:8" ht="13.5">
      <c r="A34" s="1"/>
      <c r="B34" s="20">
        <f>SUM(B31)</f>
        <v>0.10915048792087012</v>
      </c>
      <c r="C34" s="1" t="s">
        <v>16</v>
      </c>
      <c r="D34" s="7">
        <f>SUM(G16)</f>
        <v>2517.03</v>
      </c>
      <c r="E34" s="1" t="s">
        <v>15</v>
      </c>
      <c r="F34" s="8">
        <f>B34*D34</f>
        <v>274.7350526114677</v>
      </c>
      <c r="G34" s="1"/>
      <c r="H34" s="1"/>
    </row>
    <row r="35" spans="1:8" ht="14.25" thickBot="1">
      <c r="A35" s="1"/>
      <c r="B35" s="1"/>
      <c r="C35" s="1"/>
      <c r="D35" s="1"/>
      <c r="E35" s="1"/>
      <c r="F35" s="7"/>
      <c r="G35" s="1"/>
      <c r="H35" s="1"/>
    </row>
    <row r="36" spans="1:8" ht="14.25" thickBot="1">
      <c r="A36" s="21" t="s">
        <v>20</v>
      </c>
      <c r="B36" s="22"/>
      <c r="C36" s="22"/>
      <c r="D36" s="22" t="s">
        <v>1</v>
      </c>
      <c r="E36" s="23">
        <f>F22+F25+F28+F31+F34</f>
        <v>43984.48999999999</v>
      </c>
      <c r="F36" s="7"/>
      <c r="G36" s="1"/>
      <c r="H36" s="1"/>
    </row>
    <row r="37" spans="1:8" ht="13.5">
      <c r="A37" s="1"/>
      <c r="B37" s="1"/>
      <c r="C37" s="1"/>
      <c r="D37" s="1"/>
      <c r="E37" s="1"/>
      <c r="F37" s="7"/>
      <c r="G37" s="1"/>
      <c r="H37" s="1"/>
    </row>
    <row r="38" spans="1:8" ht="13.5">
      <c r="A38" s="9" t="s">
        <v>21</v>
      </c>
      <c r="B38" s="11"/>
      <c r="C38" s="1"/>
      <c r="D38" s="1"/>
      <c r="E38" s="1"/>
      <c r="F38" s="7"/>
      <c r="G38" s="1"/>
      <c r="H38" s="1"/>
    </row>
    <row r="39" spans="1:8" ht="15" thickBot="1">
      <c r="A39" s="1"/>
      <c r="B39" s="1"/>
      <c r="C39" s="1"/>
      <c r="D39" s="1"/>
      <c r="E39" s="1"/>
      <c r="F39" s="7"/>
      <c r="G39" s="31">
        <v>0.85</v>
      </c>
      <c r="H39" s="31">
        <v>0.15</v>
      </c>
    </row>
    <row r="40" spans="1:8" ht="15" thickBot="1">
      <c r="A40" s="28" t="s">
        <v>22</v>
      </c>
      <c r="B40" s="1"/>
      <c r="C40" s="7">
        <f>SUM(F22)</f>
        <v>5595.302873936262</v>
      </c>
      <c r="D40" s="1" t="s">
        <v>14</v>
      </c>
      <c r="E40" s="1">
        <v>4</v>
      </c>
      <c r="F40" s="30">
        <f>C40/E40</f>
        <v>1398.8257184840654</v>
      </c>
      <c r="G40" s="8">
        <f>F40*G39</f>
        <v>1189.0018607114555</v>
      </c>
      <c r="H40" s="8">
        <f>F40*H39</f>
        <v>209.8238577726098</v>
      </c>
    </row>
    <row r="41" spans="1:8" ht="14.25" thickBot="1">
      <c r="A41" s="1"/>
      <c r="B41" s="1"/>
      <c r="C41" s="1"/>
      <c r="D41" s="1"/>
      <c r="E41" s="1"/>
      <c r="F41" s="7"/>
      <c r="G41" s="7"/>
      <c r="H41" s="7"/>
    </row>
    <row r="42" spans="1:8" ht="15" thickBot="1">
      <c r="A42" s="28" t="s">
        <v>23</v>
      </c>
      <c r="B42" s="1"/>
      <c r="C42" s="7">
        <f>SUM(F25)</f>
        <v>14138.611981951655</v>
      </c>
      <c r="D42" s="1" t="s">
        <v>14</v>
      </c>
      <c r="E42" s="1">
        <v>17</v>
      </c>
      <c r="F42" s="30">
        <f>C42/E42</f>
        <v>831.6830577618621</v>
      </c>
      <c r="G42" s="8">
        <f>F42*G39</f>
        <v>706.9305990975828</v>
      </c>
      <c r="H42" s="8">
        <f>F42*H39</f>
        <v>124.7524586642793</v>
      </c>
    </row>
    <row r="43" spans="1:8" ht="14.25" thickBot="1">
      <c r="A43" s="1"/>
      <c r="B43" s="1"/>
      <c r="C43" s="1"/>
      <c r="D43" s="1"/>
      <c r="E43" s="1"/>
      <c r="F43" s="7"/>
      <c r="G43" s="7"/>
      <c r="H43" s="7"/>
    </row>
    <row r="44" spans="1:8" ht="15" thickBot="1">
      <c r="A44" s="28" t="s">
        <v>24</v>
      </c>
      <c r="B44" s="1"/>
      <c r="C44" s="7">
        <f>SUM(F28)</f>
        <v>9004.968737210867</v>
      </c>
      <c r="D44" s="1" t="s">
        <v>14</v>
      </c>
      <c r="E44" s="1">
        <v>17</v>
      </c>
      <c r="F44" s="30">
        <f>C44/E44</f>
        <v>529.7040433653451</v>
      </c>
      <c r="G44" s="8">
        <f>F44*G39</f>
        <v>450.24843686054334</v>
      </c>
      <c r="H44" s="8">
        <f>F44*H39</f>
        <v>79.45560650480176</v>
      </c>
    </row>
    <row r="45" spans="1:8" ht="14.25" thickBot="1">
      <c r="A45" s="1"/>
      <c r="B45" s="1"/>
      <c r="C45" s="1"/>
      <c r="D45" s="1"/>
      <c r="E45" s="1"/>
      <c r="F45" s="1"/>
      <c r="G45" s="7"/>
      <c r="H45" s="7"/>
    </row>
    <row r="46" spans="1:8" ht="15" thickBot="1">
      <c r="A46" s="28" t="s">
        <v>25</v>
      </c>
      <c r="B46" s="1"/>
      <c r="C46" s="7">
        <f>SUM(F31)</f>
        <v>14970.871354289737</v>
      </c>
      <c r="D46" s="1" t="s">
        <v>14</v>
      </c>
      <c r="E46" s="1">
        <v>32</v>
      </c>
      <c r="F46" s="30">
        <f>C46/E46</f>
        <v>467.8397298215543</v>
      </c>
      <c r="G46" s="8">
        <f>F46*G39</f>
        <v>397.6637703483211</v>
      </c>
      <c r="H46" s="8">
        <f>F46*H39</f>
        <v>70.17595947323314</v>
      </c>
    </row>
    <row r="47" spans="1:8" ht="14.25" thickBot="1">
      <c r="A47" s="1"/>
      <c r="B47" s="1"/>
      <c r="C47" s="1"/>
      <c r="D47" s="1"/>
      <c r="E47" s="1"/>
      <c r="F47" s="1"/>
      <c r="G47" s="7"/>
      <c r="H47" s="7"/>
    </row>
    <row r="48" spans="1:8" ht="15" thickBot="1">
      <c r="A48" s="28" t="s">
        <v>28</v>
      </c>
      <c r="B48" s="1"/>
      <c r="C48" s="7">
        <f>SUM(F34)</f>
        <v>274.7350526114677</v>
      </c>
      <c r="D48" s="1" t="s">
        <v>14</v>
      </c>
      <c r="E48" s="1">
        <v>9</v>
      </c>
      <c r="F48" s="30">
        <f>C48/E48</f>
        <v>30.526116956829746</v>
      </c>
      <c r="G48" s="8">
        <f>F48*G39</f>
        <v>25.947199413305285</v>
      </c>
      <c r="H48" s="8">
        <f>F48*H39</f>
        <v>4.578917543524462</v>
      </c>
    </row>
    <row r="49" spans="1:8" ht="13.5">
      <c r="A49" s="1"/>
      <c r="B49" s="1"/>
      <c r="C49" s="1"/>
      <c r="D49" s="1"/>
      <c r="E49" s="1"/>
      <c r="F49" s="1"/>
      <c r="G49" s="1"/>
      <c r="H49" s="1"/>
    </row>
    <row r="50" spans="1:8" ht="13.5">
      <c r="A50" s="29"/>
      <c r="B50" s="29"/>
      <c r="C50" s="29"/>
      <c r="D50" s="29"/>
      <c r="E50" s="29"/>
      <c r="F50" s="29"/>
      <c r="G50" s="29"/>
      <c r="H50" s="29"/>
    </row>
    <row r="51" spans="1:8" ht="13.5">
      <c r="A51" s="1" t="s">
        <v>29</v>
      </c>
      <c r="B51" s="1"/>
      <c r="C51" s="1"/>
      <c r="D51" s="1"/>
      <c r="E51" s="7"/>
      <c r="F51" s="1"/>
      <c r="G51" s="1"/>
      <c r="H51" s="1"/>
    </row>
    <row r="52" spans="1:8" ht="13.5">
      <c r="A52" s="1"/>
      <c r="B52" s="1"/>
      <c r="C52" s="1"/>
      <c r="D52" s="1"/>
      <c r="E52" s="7"/>
      <c r="F52" s="1"/>
      <c r="G52" s="1"/>
      <c r="H52" s="1"/>
    </row>
  </sheetData>
  <sheetProtection/>
  <mergeCells count="1">
    <mergeCell ref="G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7">
      <selection activeCell="H54" sqref="H54"/>
    </sheetView>
  </sheetViews>
  <sheetFormatPr defaultColWidth="9.140625" defaultRowHeight="12.75"/>
  <cols>
    <col min="8" max="8" width="23.7109375" style="0" customWidth="1"/>
    <col min="9" max="9" width="19.57421875" style="0" customWidth="1"/>
  </cols>
  <sheetData>
    <row r="1" spans="1:9" ht="14.25" thickBot="1">
      <c r="A1" s="9" t="s">
        <v>26</v>
      </c>
      <c r="B1" s="10"/>
      <c r="C1" s="10"/>
      <c r="D1" s="11"/>
      <c r="E1" s="1"/>
      <c r="F1" s="1"/>
      <c r="G1" s="33" t="s">
        <v>31</v>
      </c>
      <c r="H1" s="34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9" t="s">
        <v>34</v>
      </c>
      <c r="B3" s="10"/>
      <c r="C3" s="10"/>
      <c r="D3" s="11"/>
      <c r="E3" s="1"/>
      <c r="F3" s="1"/>
      <c r="G3" s="1"/>
      <c r="H3" s="1"/>
      <c r="I3" s="1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9" ht="13.5">
      <c r="A5" s="4" t="s">
        <v>35</v>
      </c>
      <c r="B5" s="1"/>
      <c r="C5" s="9" t="s">
        <v>1</v>
      </c>
      <c r="D5" s="12">
        <v>24921.36</v>
      </c>
      <c r="E5" s="1"/>
      <c r="F5" s="1"/>
      <c r="G5" s="1"/>
      <c r="H5" s="1"/>
      <c r="I5" s="1"/>
    </row>
    <row r="6" spans="1:9" ht="13.5">
      <c r="A6" s="1"/>
      <c r="B6" s="1"/>
      <c r="C6" s="1"/>
      <c r="D6" s="1"/>
      <c r="E6" s="1"/>
      <c r="F6" s="1"/>
      <c r="G6" s="1"/>
      <c r="H6" s="1"/>
      <c r="I6" s="1"/>
    </row>
    <row r="7" spans="1:9" ht="13.5">
      <c r="A7" s="13" t="s">
        <v>27</v>
      </c>
      <c r="B7" s="14"/>
      <c r="C7" s="14"/>
      <c r="D7" s="14"/>
      <c r="E7" s="14"/>
      <c r="F7" s="14"/>
      <c r="G7" s="14"/>
      <c r="H7" s="15"/>
      <c r="I7" s="16"/>
    </row>
    <row r="8" spans="1:9" ht="13.5">
      <c r="A8" s="17" t="s">
        <v>30</v>
      </c>
      <c r="B8" s="18"/>
      <c r="C8" s="18"/>
      <c r="D8" s="18"/>
      <c r="E8" s="18"/>
      <c r="F8" s="18"/>
      <c r="G8" s="18"/>
      <c r="H8" s="19"/>
      <c r="I8" s="16"/>
    </row>
    <row r="9" spans="1:9" ht="13.5">
      <c r="A9" s="1"/>
      <c r="B9" s="1"/>
      <c r="C9" s="1"/>
      <c r="D9" s="1"/>
      <c r="E9" s="1"/>
      <c r="F9" s="1"/>
      <c r="G9" s="1"/>
      <c r="H9" s="1"/>
      <c r="I9" s="1"/>
    </row>
    <row r="10" spans="1:9" ht="38.25">
      <c r="A10" s="2" t="s">
        <v>2</v>
      </c>
      <c r="B10" s="1"/>
      <c r="C10" s="4" t="s">
        <v>3</v>
      </c>
      <c r="D10" s="1"/>
      <c r="E10" s="2" t="s">
        <v>4</v>
      </c>
      <c r="F10" s="1"/>
      <c r="G10" s="5" t="s">
        <v>5</v>
      </c>
      <c r="H10" s="1"/>
      <c r="I10" s="1"/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6" t="s">
        <v>6</v>
      </c>
      <c r="B12" s="3" t="s">
        <v>1</v>
      </c>
      <c r="C12" s="7">
        <v>12815.57</v>
      </c>
      <c r="D12" s="1"/>
      <c r="E12" s="1">
        <v>4</v>
      </c>
      <c r="F12" s="3" t="s">
        <v>1</v>
      </c>
      <c r="G12" s="7">
        <f>C12*E12</f>
        <v>51262.28</v>
      </c>
      <c r="H12" s="1"/>
      <c r="I12" s="1"/>
    </row>
    <row r="13" spans="1:9" ht="14.25">
      <c r="A13" s="6" t="s">
        <v>7</v>
      </c>
      <c r="B13" s="3" t="s">
        <v>1</v>
      </c>
      <c r="C13" s="7">
        <v>7619.6</v>
      </c>
      <c r="D13" s="1"/>
      <c r="E13" s="1">
        <v>18</v>
      </c>
      <c r="F13" s="3" t="s">
        <v>1</v>
      </c>
      <c r="G13" s="7">
        <f>C13*E13</f>
        <v>137152.80000000002</v>
      </c>
      <c r="H13" s="1"/>
      <c r="I13" s="1"/>
    </row>
    <row r="14" spans="1:9" ht="14.25">
      <c r="A14" s="6" t="s">
        <v>8</v>
      </c>
      <c r="B14" s="3" t="s">
        <v>1</v>
      </c>
      <c r="C14" s="7">
        <v>4852.97</v>
      </c>
      <c r="D14" s="1"/>
      <c r="E14" s="1">
        <v>17</v>
      </c>
      <c r="F14" s="3" t="s">
        <v>1</v>
      </c>
      <c r="G14" s="7">
        <f>C14*E14</f>
        <v>82500.49</v>
      </c>
      <c r="H14" s="1"/>
      <c r="I14" s="1"/>
    </row>
    <row r="15" spans="1:9" ht="14.25">
      <c r="A15" s="6" t="s">
        <v>9</v>
      </c>
      <c r="B15" s="3" t="s">
        <v>1</v>
      </c>
      <c r="C15" s="7">
        <v>4286.19</v>
      </c>
      <c r="D15" s="1"/>
      <c r="E15" s="1">
        <v>32</v>
      </c>
      <c r="F15" s="3" t="s">
        <v>1</v>
      </c>
      <c r="G15" s="7">
        <f>C15*E15</f>
        <v>137158.08</v>
      </c>
      <c r="H15" s="1"/>
      <c r="I15" s="1"/>
    </row>
    <row r="16" spans="1:9" ht="15" thickBot="1">
      <c r="A16" s="6" t="s">
        <v>10</v>
      </c>
      <c r="B16" s="3" t="s">
        <v>1</v>
      </c>
      <c r="C16" s="1">
        <v>279.67</v>
      </c>
      <c r="D16" s="1"/>
      <c r="E16" s="1">
        <v>8</v>
      </c>
      <c r="F16" s="3" t="s">
        <v>1</v>
      </c>
      <c r="G16" s="7">
        <f>C16*E16</f>
        <v>2237.36</v>
      </c>
      <c r="H16" s="1"/>
      <c r="I16" s="1"/>
    </row>
    <row r="17" spans="1:9" ht="15" thickBot="1">
      <c r="A17" s="1"/>
      <c r="B17" s="1"/>
      <c r="C17" s="1"/>
      <c r="D17" s="1"/>
      <c r="E17" s="24">
        <f>SUM(E12:E16)</f>
        <v>79</v>
      </c>
      <c r="F17" s="6" t="s">
        <v>5</v>
      </c>
      <c r="G17" s="8">
        <f>SUM(G12:G16)</f>
        <v>410311.01</v>
      </c>
      <c r="H17" s="1"/>
      <c r="I17" s="1"/>
    </row>
    <row r="18" spans="1:9" ht="13.5">
      <c r="A18" s="1"/>
      <c r="B18" s="1"/>
      <c r="C18" s="1"/>
      <c r="D18" s="1"/>
      <c r="E18" s="1"/>
      <c r="F18" s="1"/>
      <c r="G18" s="1"/>
      <c r="H18" s="1"/>
      <c r="I18" s="1"/>
    </row>
    <row r="19" spans="1:9" ht="13.5">
      <c r="A19" s="9" t="s">
        <v>13</v>
      </c>
      <c r="B19" s="10"/>
      <c r="C19" s="11"/>
      <c r="D19" s="1"/>
      <c r="E19" s="1"/>
      <c r="F19" s="1"/>
      <c r="G19" s="1"/>
      <c r="H19" s="1"/>
      <c r="I19" s="1"/>
    </row>
    <row r="20" spans="1:9" ht="13.5">
      <c r="A20" s="1"/>
      <c r="B20" s="1"/>
      <c r="C20" s="1"/>
      <c r="D20" s="1"/>
      <c r="E20" s="1"/>
      <c r="F20" s="1"/>
      <c r="G20" s="1"/>
      <c r="H20" s="1"/>
      <c r="I20" s="1"/>
    </row>
    <row r="21" spans="1:9" ht="13.5">
      <c r="A21" s="1" t="s">
        <v>11</v>
      </c>
      <c r="B21" s="7">
        <f>D5</f>
        <v>24921.36</v>
      </c>
      <c r="C21" s="1" t="s">
        <v>14</v>
      </c>
      <c r="D21" s="7">
        <f>G17</f>
        <v>410311.01</v>
      </c>
      <c r="E21" s="1" t="s">
        <v>15</v>
      </c>
      <c r="F21" s="20">
        <f>B21/D21</f>
        <v>0.060737731605106086</v>
      </c>
      <c r="G21" s="1"/>
      <c r="H21" s="1"/>
      <c r="I21" s="1"/>
    </row>
    <row r="22" spans="1:9" ht="13.5">
      <c r="A22" s="1"/>
      <c r="B22" s="1">
        <f>SUM(F21)</f>
        <v>0.060737731605106086</v>
      </c>
      <c r="C22" s="1" t="s">
        <v>16</v>
      </c>
      <c r="D22" s="7">
        <f>G12</f>
        <v>51262.28</v>
      </c>
      <c r="E22" s="1" t="s">
        <v>15</v>
      </c>
      <c r="F22" s="8">
        <f>B22*D22</f>
        <v>3113.5546041057974</v>
      </c>
      <c r="G22" s="1"/>
      <c r="H22" s="1"/>
      <c r="I22" s="1"/>
    </row>
    <row r="23" spans="1:9" ht="13.5">
      <c r="A23" s="1"/>
      <c r="B23" s="1"/>
      <c r="C23" s="1"/>
      <c r="D23" s="1"/>
      <c r="E23" s="1"/>
      <c r="F23" s="7"/>
      <c r="G23" s="1"/>
      <c r="H23" s="1"/>
      <c r="I23" s="1"/>
    </row>
    <row r="24" spans="1:9" ht="13.5">
      <c r="A24" s="1" t="s">
        <v>12</v>
      </c>
      <c r="B24" s="7">
        <f>B21</f>
        <v>24921.36</v>
      </c>
      <c r="C24" s="1" t="s">
        <v>14</v>
      </c>
      <c r="D24" s="7">
        <f>G17</f>
        <v>410311.01</v>
      </c>
      <c r="E24" s="1" t="s">
        <v>15</v>
      </c>
      <c r="F24" s="20">
        <f>B24/D24</f>
        <v>0.060737731605106086</v>
      </c>
      <c r="G24" s="1"/>
      <c r="H24" s="1"/>
      <c r="I24" s="1"/>
    </row>
    <row r="25" spans="1:9" ht="13.5">
      <c r="A25" s="1"/>
      <c r="B25" s="20">
        <f>F24</f>
        <v>0.060737731605106086</v>
      </c>
      <c r="C25" s="1" t="s">
        <v>16</v>
      </c>
      <c r="D25" s="7">
        <f>SUM(G13)</f>
        <v>137152.80000000002</v>
      </c>
      <c r="E25" s="1" t="s">
        <v>15</v>
      </c>
      <c r="F25" s="8">
        <f>B25*D25</f>
        <v>8330.349955288795</v>
      </c>
      <c r="G25" s="1"/>
      <c r="H25" s="1"/>
      <c r="I25" s="1"/>
    </row>
    <row r="26" spans="1:9" ht="13.5">
      <c r="A26" s="1"/>
      <c r="B26" s="1"/>
      <c r="C26" s="1"/>
      <c r="D26" s="1"/>
      <c r="E26" s="1"/>
      <c r="F26" s="7"/>
      <c r="G26" s="1"/>
      <c r="H26" s="1"/>
      <c r="I26" s="1"/>
    </row>
    <row r="27" spans="1:9" ht="13.5">
      <c r="A27" s="1" t="s">
        <v>17</v>
      </c>
      <c r="B27" s="7">
        <f>SUM(B24)</f>
        <v>24921.36</v>
      </c>
      <c r="C27" s="1" t="s">
        <v>14</v>
      </c>
      <c r="D27" s="7">
        <f>SUM(G17)</f>
        <v>410311.01</v>
      </c>
      <c r="E27" s="1" t="s">
        <v>15</v>
      </c>
      <c r="F27" s="20">
        <f>B27/D27</f>
        <v>0.060737731605106086</v>
      </c>
      <c r="G27" s="1"/>
      <c r="H27" s="1"/>
      <c r="I27" s="1"/>
    </row>
    <row r="28" spans="1:9" ht="13.5">
      <c r="A28" s="1"/>
      <c r="B28" s="20">
        <f>SUM(F27)</f>
        <v>0.060737731605106086</v>
      </c>
      <c r="C28" s="1" t="s">
        <v>16</v>
      </c>
      <c r="D28" s="7">
        <f>SUM(G14)</f>
        <v>82500.49</v>
      </c>
      <c r="E28" s="1" t="s">
        <v>15</v>
      </c>
      <c r="F28" s="8">
        <f>B28*D28</f>
        <v>5010.892618909739</v>
      </c>
      <c r="G28" s="1"/>
      <c r="H28" s="1"/>
      <c r="I28" s="1"/>
    </row>
    <row r="29" spans="1:9" ht="13.5">
      <c r="A29" s="1"/>
      <c r="B29" s="1"/>
      <c r="C29" s="1"/>
      <c r="D29" s="1"/>
      <c r="E29" s="1"/>
      <c r="F29" s="7"/>
      <c r="G29" s="1"/>
      <c r="H29" s="1"/>
      <c r="I29" s="1"/>
    </row>
    <row r="30" spans="1:9" ht="13.5">
      <c r="A30" s="1" t="s">
        <v>18</v>
      </c>
      <c r="B30" s="7">
        <f>B21</f>
        <v>24921.36</v>
      </c>
      <c r="C30" s="1" t="s">
        <v>14</v>
      </c>
      <c r="D30" s="7">
        <f>SUM(G17)</f>
        <v>410311.01</v>
      </c>
      <c r="E30" s="1" t="s">
        <v>15</v>
      </c>
      <c r="F30" s="20">
        <f>B30/D30</f>
        <v>0.060737731605106086</v>
      </c>
      <c r="G30" s="1"/>
      <c r="H30" s="1"/>
      <c r="I30" s="1"/>
    </row>
    <row r="31" spans="1:9" ht="13.5">
      <c r="A31" s="1"/>
      <c r="B31" s="20">
        <f>SUM(F30)</f>
        <v>0.060737731605106086</v>
      </c>
      <c r="C31" s="1" t="s">
        <v>16</v>
      </c>
      <c r="D31" s="7">
        <f>SUM(G15)</f>
        <v>137158.08</v>
      </c>
      <c r="E31" s="1" t="s">
        <v>15</v>
      </c>
      <c r="F31" s="8">
        <f>B31*D31</f>
        <v>8330.670650511669</v>
      </c>
      <c r="G31" s="1"/>
      <c r="H31" s="1"/>
      <c r="I31" s="1"/>
    </row>
    <row r="32" spans="1:9" ht="13.5">
      <c r="A32" s="1"/>
      <c r="B32" s="1"/>
      <c r="C32" s="1"/>
      <c r="D32" s="1"/>
      <c r="E32" s="1"/>
      <c r="F32" s="7"/>
      <c r="G32" s="1"/>
      <c r="H32" s="1"/>
      <c r="I32" s="1"/>
    </row>
    <row r="33" spans="1:9" ht="13.5">
      <c r="A33" s="1" t="s">
        <v>19</v>
      </c>
      <c r="B33" s="7">
        <f>SUM(B30)</f>
        <v>24921.36</v>
      </c>
      <c r="C33" s="1" t="s">
        <v>14</v>
      </c>
      <c r="D33" s="7">
        <f>SUM(D30)</f>
        <v>410311.01</v>
      </c>
      <c r="E33" s="1" t="s">
        <v>15</v>
      </c>
      <c r="F33" s="20">
        <f>B33/D33</f>
        <v>0.060737731605106086</v>
      </c>
      <c r="G33" s="1"/>
      <c r="H33" s="1"/>
      <c r="I33" s="1"/>
    </row>
    <row r="34" spans="1:9" ht="13.5">
      <c r="A34" s="1"/>
      <c r="B34" s="20">
        <f>SUM(B31)</f>
        <v>0.060737731605106086</v>
      </c>
      <c r="C34" s="1" t="s">
        <v>16</v>
      </c>
      <c r="D34" s="7">
        <f>SUM(G16)</f>
        <v>2237.36</v>
      </c>
      <c r="E34" s="1" t="s">
        <v>15</v>
      </c>
      <c r="F34" s="8">
        <f>B34*D34</f>
        <v>135.89217118400015</v>
      </c>
      <c r="G34" s="1"/>
      <c r="H34" s="1"/>
      <c r="I34" s="1"/>
    </row>
    <row r="35" spans="1:9" ht="14.25" thickBot="1">
      <c r="A35" s="1"/>
      <c r="B35" s="1"/>
      <c r="C35" s="1"/>
      <c r="D35" s="1"/>
      <c r="E35" s="1"/>
      <c r="F35" s="7"/>
      <c r="G35" s="1"/>
      <c r="H35" s="1"/>
      <c r="I35" s="1"/>
    </row>
    <row r="36" spans="1:9" ht="14.25" thickBot="1">
      <c r="A36" s="21" t="s">
        <v>20</v>
      </c>
      <c r="B36" s="22"/>
      <c r="C36" s="22"/>
      <c r="D36" s="22" t="s">
        <v>1</v>
      </c>
      <c r="E36" s="23">
        <f>F22+F25+F28+F31+F34</f>
        <v>24921.36</v>
      </c>
      <c r="F36" s="7"/>
      <c r="G36" s="1"/>
      <c r="H36" s="1"/>
      <c r="I36" s="1"/>
    </row>
    <row r="37" spans="1:9" ht="13.5">
      <c r="A37" s="1"/>
      <c r="B37" s="1"/>
      <c r="C37" s="1"/>
      <c r="D37" s="1"/>
      <c r="E37" s="1"/>
      <c r="F37" s="7"/>
      <c r="G37" s="1"/>
      <c r="H37" s="1"/>
      <c r="I37" s="1"/>
    </row>
    <row r="38" spans="1:9" ht="13.5">
      <c r="A38" s="9" t="s">
        <v>21</v>
      </c>
      <c r="B38" s="11"/>
      <c r="C38" s="1"/>
      <c r="D38" s="1"/>
      <c r="E38" s="1"/>
      <c r="F38" s="7"/>
      <c r="G38" s="1"/>
      <c r="H38" s="1"/>
      <c r="I38" s="1"/>
    </row>
    <row r="39" spans="1:9" ht="15" thickBot="1">
      <c r="A39" s="1"/>
      <c r="B39" s="1"/>
      <c r="C39" s="1"/>
      <c r="D39" s="1"/>
      <c r="E39" s="1"/>
      <c r="F39" s="7"/>
      <c r="G39" s="31">
        <v>0.85</v>
      </c>
      <c r="H39" s="31">
        <v>0.15</v>
      </c>
      <c r="I39" s="1"/>
    </row>
    <row r="40" spans="1:9" ht="15" thickBot="1">
      <c r="A40" s="28" t="s">
        <v>22</v>
      </c>
      <c r="B40" s="1"/>
      <c r="C40" s="7">
        <f>SUM(F22)</f>
        <v>3113.5546041057974</v>
      </c>
      <c r="D40" s="1" t="s">
        <v>14</v>
      </c>
      <c r="E40" s="1">
        <v>4</v>
      </c>
      <c r="F40" s="30">
        <f>C40/E40</f>
        <v>778.3886510264493</v>
      </c>
      <c r="G40" s="8">
        <f>F40*G39</f>
        <v>661.6303533724819</v>
      </c>
      <c r="H40" s="8">
        <f>F40*H39</f>
        <v>116.75829765396739</v>
      </c>
      <c r="I40" s="1"/>
    </row>
    <row r="41" spans="1:9" ht="14.25" thickBot="1">
      <c r="A41" s="1"/>
      <c r="B41" s="1"/>
      <c r="C41" s="1"/>
      <c r="D41" s="1"/>
      <c r="E41" s="1"/>
      <c r="F41" s="7"/>
      <c r="G41" s="7"/>
      <c r="H41" s="7"/>
      <c r="I41" s="1"/>
    </row>
    <row r="42" spans="1:9" ht="15" thickBot="1">
      <c r="A42" s="28" t="s">
        <v>23</v>
      </c>
      <c r="B42" s="1"/>
      <c r="C42" s="7">
        <f>SUM(F25)</f>
        <v>8330.349955288795</v>
      </c>
      <c r="D42" s="1" t="s">
        <v>14</v>
      </c>
      <c r="E42" s="1">
        <v>18</v>
      </c>
      <c r="F42" s="30">
        <f>C42/E42</f>
        <v>462.7972197382664</v>
      </c>
      <c r="G42" s="8">
        <f>F42*G39</f>
        <v>393.37763677752645</v>
      </c>
      <c r="H42" s="8">
        <f>F42*H39</f>
        <v>69.41958296073996</v>
      </c>
      <c r="I42" s="1"/>
    </row>
    <row r="43" spans="1:9" ht="14.25" thickBot="1">
      <c r="A43" s="1"/>
      <c r="B43" s="1"/>
      <c r="C43" s="1"/>
      <c r="D43" s="1"/>
      <c r="E43" s="1"/>
      <c r="F43" s="7"/>
      <c r="G43" s="7"/>
      <c r="H43" s="7"/>
      <c r="I43" s="1"/>
    </row>
    <row r="44" spans="1:9" ht="15" thickBot="1">
      <c r="A44" s="28" t="s">
        <v>24</v>
      </c>
      <c r="B44" s="1"/>
      <c r="C44" s="7">
        <f>SUM(F28)</f>
        <v>5010.892618909739</v>
      </c>
      <c r="D44" s="1" t="s">
        <v>14</v>
      </c>
      <c r="E44" s="1">
        <v>17</v>
      </c>
      <c r="F44" s="30">
        <f>C44/E44</f>
        <v>294.7583893476317</v>
      </c>
      <c r="G44" s="8">
        <f>F44*G39</f>
        <v>250.54463094548694</v>
      </c>
      <c r="H44" s="8">
        <f>F44*H39</f>
        <v>44.213758402144755</v>
      </c>
      <c r="I44" s="1"/>
    </row>
    <row r="45" spans="1:9" ht="14.25" thickBot="1">
      <c r="A45" s="1"/>
      <c r="B45" s="1"/>
      <c r="C45" s="1"/>
      <c r="D45" s="1"/>
      <c r="E45" s="1"/>
      <c r="F45" s="1"/>
      <c r="G45" s="7"/>
      <c r="H45" s="7"/>
      <c r="I45" s="1"/>
    </row>
    <row r="46" spans="1:9" ht="15" thickBot="1">
      <c r="A46" s="28" t="s">
        <v>25</v>
      </c>
      <c r="B46" s="1"/>
      <c r="C46" s="7">
        <f>SUM(F31)</f>
        <v>8330.670650511669</v>
      </c>
      <c r="D46" s="1" t="s">
        <v>14</v>
      </c>
      <c r="E46" s="1">
        <v>32</v>
      </c>
      <c r="F46" s="30">
        <f>C46/E46</f>
        <v>260.33345782848966</v>
      </c>
      <c r="G46" s="8">
        <f>F46*G39</f>
        <v>221.2834391542162</v>
      </c>
      <c r="H46" s="8">
        <f>F46*H39</f>
        <v>39.050018674273446</v>
      </c>
      <c r="I46" s="1"/>
    </row>
    <row r="47" spans="1:9" ht="14.25" thickBot="1">
      <c r="A47" s="1"/>
      <c r="B47" s="1"/>
      <c r="C47" s="1"/>
      <c r="D47" s="1"/>
      <c r="E47" s="1"/>
      <c r="F47" s="1"/>
      <c r="G47" s="7"/>
      <c r="H47" s="7"/>
      <c r="I47" s="1"/>
    </row>
    <row r="48" spans="1:9" ht="15" thickBot="1">
      <c r="A48" s="28" t="s">
        <v>28</v>
      </c>
      <c r="B48" s="1"/>
      <c r="C48" s="7">
        <f>SUM(F34)</f>
        <v>135.89217118400015</v>
      </c>
      <c r="D48" s="1" t="s">
        <v>14</v>
      </c>
      <c r="E48" s="1">
        <v>8</v>
      </c>
      <c r="F48" s="30">
        <f>C48/E48</f>
        <v>16.98652139800002</v>
      </c>
      <c r="G48" s="8">
        <f>F48*G39</f>
        <v>14.438543188300015</v>
      </c>
      <c r="H48" s="8">
        <f>F48*H39</f>
        <v>2.5479782097000028</v>
      </c>
      <c r="I48" s="1"/>
    </row>
    <row r="49" spans="1:9" ht="13.5">
      <c r="A49" s="1"/>
      <c r="B49" s="1"/>
      <c r="C49" s="1"/>
      <c r="D49" s="1"/>
      <c r="E49" s="1"/>
      <c r="F49" s="1"/>
      <c r="G49" s="1"/>
      <c r="H49" s="1"/>
      <c r="I49" s="1"/>
    </row>
    <row r="50" spans="1:9" ht="13.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3.5">
      <c r="A51" s="1" t="s">
        <v>29</v>
      </c>
      <c r="B51" s="1"/>
      <c r="C51" s="1"/>
      <c r="D51" s="1"/>
      <c r="E51" s="7"/>
      <c r="F51" s="1"/>
      <c r="G51" s="1"/>
      <c r="H51" s="1"/>
      <c r="I51" s="1"/>
    </row>
    <row r="52" spans="1:9" ht="13.5">
      <c r="A52" s="1"/>
      <c r="B52" s="1"/>
      <c r="C52" s="1"/>
      <c r="D52" s="1"/>
      <c r="E52" s="7"/>
      <c r="F52" s="1"/>
      <c r="G52" s="1"/>
      <c r="H52" s="1"/>
      <c r="I52" s="1"/>
    </row>
    <row r="53" spans="1:9" ht="13.5">
      <c r="A53" s="1"/>
      <c r="B53" s="7"/>
      <c r="C53" s="1"/>
      <c r="D53" s="7"/>
      <c r="E53" s="1"/>
      <c r="F53" s="20"/>
      <c r="G53" s="1"/>
      <c r="H53" s="1"/>
      <c r="I53" s="1"/>
    </row>
  </sheetData>
  <sheetProtection/>
  <mergeCells count="1">
    <mergeCell ref="G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Antonietta Mancarella</cp:lastModifiedBy>
  <cp:lastPrinted>2015-01-19T15:07:38Z</cp:lastPrinted>
  <dcterms:created xsi:type="dcterms:W3CDTF">1996-11-05T10:16:36Z</dcterms:created>
  <dcterms:modified xsi:type="dcterms:W3CDTF">2015-02-09T10:25:05Z</dcterms:modified>
  <cp:category/>
  <cp:version/>
  <cp:contentType/>
  <cp:contentStatus/>
</cp:coreProperties>
</file>