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86" activeTab="0"/>
  </bookViews>
  <sheets>
    <sheet name="Foglio1" sheetId="1" r:id="rId1"/>
  </sheets>
  <definedNames>
    <definedName name="_xlnm.Print_Area" localSheetId="0">'Foglio1'!$A$1:$M$191</definedName>
  </definedNames>
  <calcPr fullCalcOnLoad="1"/>
</workbook>
</file>

<file path=xl/sharedStrings.xml><?xml version="1.0" encoding="utf-8"?>
<sst xmlns="http://schemas.openxmlformats.org/spreadsheetml/2006/main" count="828" uniqueCount="253">
  <si>
    <t>IMMOBILI COMUNE BRINDISI</t>
  </si>
  <si>
    <t>COMUNE BRINDISI</t>
  </si>
  <si>
    <t>CAP.72100</t>
  </si>
  <si>
    <t>Cod.Comune n.180</t>
  </si>
  <si>
    <t>B180</t>
  </si>
  <si>
    <t>TIPOLOGIA</t>
  </si>
  <si>
    <t>DESTINAZIONE</t>
  </si>
  <si>
    <t>DESCRIZIONE</t>
  </si>
  <si>
    <t xml:space="preserve"> INDIRIZZO</t>
  </si>
  <si>
    <t>PARTITA</t>
  </si>
  <si>
    <t>FOGLIO</t>
  </si>
  <si>
    <t>PARTICELLA</t>
  </si>
  <si>
    <t>SUB.</t>
  </si>
  <si>
    <t>CATEGORIA</t>
  </si>
  <si>
    <t>CLASSE</t>
  </si>
  <si>
    <t xml:space="preserve">  CONS.</t>
  </si>
  <si>
    <t>Reddito Agrario</t>
  </si>
  <si>
    <t>RENDITA/Red.Dom.</t>
  </si>
  <si>
    <t>Euro</t>
  </si>
  <si>
    <t>Immobile</t>
  </si>
  <si>
    <t>Istituzionale</t>
  </si>
  <si>
    <t>ex CUP del Di Summa</t>
  </si>
  <si>
    <t>Via Adamello,13, in ditta Comune di Brindisi</t>
  </si>
  <si>
    <t>A/3</t>
  </si>
  <si>
    <t>Consult fam.Paradiso</t>
  </si>
  <si>
    <t>Via Verga,3</t>
  </si>
  <si>
    <t>n.c.</t>
  </si>
  <si>
    <t>Uffici e poliambulatori</t>
  </si>
  <si>
    <t>Via Dalmazia n.3 p.s1- p.t.-1°-2°-3°-4°-5°-6°</t>
  </si>
  <si>
    <t>B/4</t>
  </si>
  <si>
    <t>U</t>
  </si>
  <si>
    <t>Sede Direzione Generale</t>
  </si>
  <si>
    <t>Via Napoli n.8  p.s1-1°-2°-3°-4°</t>
  </si>
  <si>
    <t>Dipartimento DSM</t>
  </si>
  <si>
    <t>Via Taranto,90 p.t.-1°</t>
  </si>
  <si>
    <t xml:space="preserve">      B/2</t>
  </si>
  <si>
    <t>SERT</t>
  </si>
  <si>
    <t>Piazza Santa Teresa,5  p.t.</t>
  </si>
  <si>
    <t xml:space="preserve">      B/4</t>
  </si>
  <si>
    <t>Piazza Santa Teresa,5  p.1°</t>
  </si>
  <si>
    <t xml:space="preserve">      A/3</t>
  </si>
  <si>
    <t>Consultorio familiare S.Elia</t>
  </si>
  <si>
    <t>Piazza Raffaello n.18 p.t.</t>
  </si>
  <si>
    <t>Terreni</t>
  </si>
  <si>
    <t xml:space="preserve">Piazza Raffaello </t>
  </si>
  <si>
    <t>Vigneto</t>
  </si>
  <si>
    <t>00,48,14</t>
  </si>
  <si>
    <t>P.O.  A. Perrino</t>
  </si>
  <si>
    <t>S.S. n.7 - Brindisi</t>
  </si>
  <si>
    <t>B/2</t>
  </si>
  <si>
    <t>ex P.O.  A. Di Summa</t>
  </si>
  <si>
    <t>P.zza A.Di Summa p.s1-t-1-2-3-4</t>
  </si>
  <si>
    <t>P.zza A.Di Summa p.t.</t>
  </si>
  <si>
    <t>IMMOBILI SITI NEL COMUNE DI CAROVIGNO</t>
  </si>
  <si>
    <t>COMUNE CAROVIGNO</t>
  </si>
  <si>
    <t>CAP 72012</t>
  </si>
  <si>
    <t>Cod.Comune n.B809</t>
  </si>
  <si>
    <t>Istituto N.Del Prete</t>
  </si>
  <si>
    <t>Via Ostuni n.2  p.s1-t-1°-2°</t>
  </si>
  <si>
    <t xml:space="preserve">Via Extramurale Santa Sabina p.t.-1° </t>
  </si>
  <si>
    <t>B/7</t>
  </si>
  <si>
    <t>Via Ostuni n.2 p.t.</t>
  </si>
  <si>
    <t>Terreno</t>
  </si>
  <si>
    <t>Via Extramurale S.Sabina (parco giochi)</t>
  </si>
  <si>
    <t>Ficheto</t>
  </si>
  <si>
    <t>00,47,47</t>
  </si>
  <si>
    <t>Uliveto</t>
  </si>
  <si>
    <t>00,09,32</t>
  </si>
  <si>
    <t>00,09,00</t>
  </si>
  <si>
    <t>00,00,30</t>
  </si>
  <si>
    <t>00,36,51</t>
  </si>
  <si>
    <t>Comod.Comune</t>
  </si>
  <si>
    <t>Ist.Del Prete(alloggio custode)</t>
  </si>
  <si>
    <t>Via Extramurale Santa Sabina ps1-t</t>
  </si>
  <si>
    <t>A/7</t>
  </si>
  <si>
    <t>Via Extramurale S.Sabina (parco)</t>
  </si>
  <si>
    <t>Sem.Arb.</t>
  </si>
  <si>
    <t>05,49,14</t>
  </si>
  <si>
    <t>00,11,01</t>
  </si>
  <si>
    <t>00,10,22</t>
  </si>
  <si>
    <t>00,04,40</t>
  </si>
  <si>
    <t>IMMOBILI SITI NEL COMUNE DI CEGLIE MESSAPICA</t>
  </si>
  <si>
    <t>COMUNE CEGLIE M.CO</t>
  </si>
  <si>
    <t>CAP 72013</t>
  </si>
  <si>
    <t>Cod.Comune n.C424</t>
  </si>
  <si>
    <t>Pres.Ospedaliero</t>
  </si>
  <si>
    <t>Largo Cappuccini,9  p.s1-t-1°-2°-3°-4°-5°-6°</t>
  </si>
  <si>
    <t>Immobile in uso al Comune di Ceglie M.</t>
  </si>
  <si>
    <t>Via Enrico De Nicola/via Orto Di Burla</t>
  </si>
  <si>
    <t>B/5</t>
  </si>
  <si>
    <t>Centro Salute Mentale</t>
  </si>
  <si>
    <t xml:space="preserve">Via S.Antonio Abate ps1-t </t>
  </si>
  <si>
    <t>Via Ospedale Vecchio 12 p.t.</t>
  </si>
  <si>
    <t>Centro Riabilitazione</t>
  </si>
  <si>
    <t>Via Prov.per S.Vito p. T - S1</t>
  </si>
  <si>
    <t>IMMOBILI SITI NEL COMUNE DI CELLINO SAN MARCO</t>
  </si>
  <si>
    <t>COMUNE CELLINO SAN MARCO</t>
  </si>
  <si>
    <t>CAP 72020</t>
  </si>
  <si>
    <t>Cod.Comune C448</t>
  </si>
  <si>
    <t>IMMOBILI SITI NEL COMUNE DI CISTERNINO</t>
  </si>
  <si>
    <r>
      <rPr>
        <b/>
        <sz val="10"/>
        <rFont val="Arial"/>
        <family val="2"/>
      </rPr>
      <t>COMUNE</t>
    </r>
    <r>
      <rPr>
        <i/>
        <sz val="10"/>
        <rFont val="Arial"/>
        <family val="2"/>
      </rPr>
      <t xml:space="preserve"> </t>
    </r>
    <r>
      <rPr>
        <b/>
        <sz val="10"/>
        <rFont val="Arial"/>
        <family val="2"/>
      </rPr>
      <t>CISTERNINO</t>
    </r>
  </si>
  <si>
    <t>CAP 72014</t>
  </si>
  <si>
    <t>Cod.Comune C741</t>
  </si>
  <si>
    <t>P.O. e Poliambulatori</t>
  </si>
  <si>
    <t>Via Regina Margherita n.82 p.s1-t-1°-2°</t>
  </si>
  <si>
    <t>Via Regina Margherita n.82</t>
  </si>
  <si>
    <t>Orto</t>
  </si>
  <si>
    <t>00,24,32</t>
  </si>
  <si>
    <t>Chiesa</t>
  </si>
  <si>
    <t>Oratorio</t>
  </si>
  <si>
    <t>Piazzale Di Cristo Re p.t.</t>
  </si>
  <si>
    <t>IMMOBILI SITI NEL COMUNE DI ERCHIE</t>
  </si>
  <si>
    <t>COMUNE ERCHIE</t>
  </si>
  <si>
    <t>Cod.Comune D422</t>
  </si>
  <si>
    <t>Poliambulatorio</t>
  </si>
  <si>
    <t>Via Giotto p.t.</t>
  </si>
  <si>
    <t>IMMOBILI SITI NEL COMUNE DI FASANO</t>
  </si>
  <si>
    <t>COMUNE FASANO</t>
  </si>
  <si>
    <t>CAP 72015</t>
  </si>
  <si>
    <t>Cod.Comune D508</t>
  </si>
  <si>
    <t>P.O.Umberto I°</t>
  </si>
  <si>
    <t>Via Nazionale dei Trulli n.95</t>
  </si>
  <si>
    <t>00,01,35</t>
  </si>
  <si>
    <t>Commerciale</t>
  </si>
  <si>
    <t>P.O.(chiosco bar- fitto Grottini Leonardo) Via Nazionale dei Trulli n.95</t>
  </si>
  <si>
    <t>C/1</t>
  </si>
  <si>
    <t>Suolo Presidio Multizonale</t>
  </si>
  <si>
    <t>Via G.Attoma angolo via L. De Mola</t>
  </si>
  <si>
    <t>00,54,90</t>
  </si>
  <si>
    <t>IMMOBILI SITI NEL COMUNE DI FRANCAVILLA FONTANA</t>
  </si>
  <si>
    <t>COMUNE FRANCAVILLA F.NA</t>
  </si>
  <si>
    <t>CAP 72021</t>
  </si>
  <si>
    <t>Cod.Comune D761</t>
  </si>
  <si>
    <t xml:space="preserve">P.O. "vecchio" </t>
  </si>
  <si>
    <t>Piazza Volta n.2 p.s1-t-1°</t>
  </si>
  <si>
    <t>Consultorio Familiare</t>
  </si>
  <si>
    <t>Via A.B.Forleo,22 p.t-1s</t>
  </si>
  <si>
    <t>P.O. "nuovo"</t>
  </si>
  <si>
    <t>Prov/le per Ceglie M.p.1s-t-1°-2°-3°</t>
  </si>
  <si>
    <t>P.O. Camberlingo</t>
  </si>
  <si>
    <t>Prov/le per Ceglie Messapica</t>
  </si>
  <si>
    <t>Incolt.Prod.</t>
  </si>
  <si>
    <t>00,28,80</t>
  </si>
  <si>
    <t>Seminativo</t>
  </si>
  <si>
    <t>02,10,70</t>
  </si>
  <si>
    <t>00,48,32</t>
  </si>
  <si>
    <t>00,36,10</t>
  </si>
  <si>
    <t>00,01,75</t>
  </si>
  <si>
    <t>01,33,13</t>
  </si>
  <si>
    <t>00,76,70</t>
  </si>
  <si>
    <t>IMMOBILI SITI NEL COMUNE DI LATIANO</t>
  </si>
  <si>
    <t xml:space="preserve">COMUNE </t>
  </si>
  <si>
    <t>LATIANO</t>
  </si>
  <si>
    <t>CAP 72022</t>
  </si>
  <si>
    <t>Cod.Comune E A71</t>
  </si>
  <si>
    <t>Via Papa Giovanni XXIII n.7 p.t.</t>
  </si>
  <si>
    <t>IMMOBILI SITI NEL COMUNE DI MESAGNE</t>
  </si>
  <si>
    <t>COMUNE MESAGNE</t>
  </si>
  <si>
    <t>CAP 72023</t>
  </si>
  <si>
    <t>Cod.Comune F152</t>
  </si>
  <si>
    <t>Uffici distretto-SERT</t>
  </si>
  <si>
    <t>Via Gioberti,1 p.t.</t>
  </si>
  <si>
    <t>Civile</t>
  </si>
  <si>
    <t>Sfitto</t>
  </si>
  <si>
    <t>Via G.Farnese,7 p.t.</t>
  </si>
  <si>
    <t>C/3</t>
  </si>
  <si>
    <t>Servizio Igiene Pubblica</t>
  </si>
  <si>
    <t xml:space="preserve">Piazza Commestibili,10  p.t. </t>
  </si>
  <si>
    <t xml:space="preserve">Piazza Commestibili,11  p.t. </t>
  </si>
  <si>
    <t xml:space="preserve">Piazza Commestibili,12  p.t. </t>
  </si>
  <si>
    <t xml:space="preserve">Piazza Commestibili,13  p.t. </t>
  </si>
  <si>
    <t>Presidio Ospedaliero</t>
  </si>
  <si>
    <t>Via Labanchi n.1 ps1-t-1°-2°-3°</t>
  </si>
  <si>
    <t xml:space="preserve">Via Labanchi </t>
  </si>
  <si>
    <t>00,47,58</t>
  </si>
  <si>
    <t>Fabb.Urb.</t>
  </si>
  <si>
    <t>00,03,69</t>
  </si>
  <si>
    <t>00,05,51</t>
  </si>
  <si>
    <t>Strada pubbl.</t>
  </si>
  <si>
    <t>Strada pubblica</t>
  </si>
  <si>
    <t>00,31,79</t>
  </si>
  <si>
    <t>00,03,10</t>
  </si>
  <si>
    <t>IMMOBILI SITI NEL COMUNE DI ORIA</t>
  </si>
  <si>
    <t>COMUNE ORIA</t>
  </si>
  <si>
    <t>CAP 72024</t>
  </si>
  <si>
    <t>Cod.Comune G098</t>
  </si>
  <si>
    <t>Servizi Sanitari Vari</t>
  </si>
  <si>
    <t>Via Frascata ps1-t-1°-2°-3°</t>
  </si>
  <si>
    <t>IMMOBILI SITI NEL COMUNE DI OSTUNI</t>
  </si>
  <si>
    <t>COMUNE OSTUNI</t>
  </si>
  <si>
    <t>CAP 72017</t>
  </si>
  <si>
    <t>Cod.Comune G187</t>
  </si>
  <si>
    <t>ex P.O. Tanzarella</t>
  </si>
  <si>
    <t>C.da Trappeto del Monte p.t.-1°2°3°</t>
  </si>
  <si>
    <t>C.da Trappeto del Monte p.t.</t>
  </si>
  <si>
    <t>C/6</t>
  </si>
  <si>
    <t>C.da Trappeto del Monte p.1°</t>
  </si>
  <si>
    <t>C.da Trappeto del Monte p.t.-1°</t>
  </si>
  <si>
    <t>A/2</t>
  </si>
  <si>
    <t>Trappeto del Monte</t>
  </si>
  <si>
    <t>C.da Trappeto del Monte</t>
  </si>
  <si>
    <t>00,13,20</t>
  </si>
  <si>
    <t>Via Pentima della Volpe, p.t.</t>
  </si>
  <si>
    <t>A/4</t>
  </si>
  <si>
    <t>Via Pentima della Volpe, p.s1</t>
  </si>
  <si>
    <t>Via Pentima della Volpe</t>
  </si>
  <si>
    <t>00,10,66</t>
  </si>
  <si>
    <t>Comune-Ospizio</t>
  </si>
  <si>
    <t>Via Pinto,52 p.t.-1°-2°-3°</t>
  </si>
  <si>
    <t>B/1</t>
  </si>
  <si>
    <t>P.O. Camberlingo"nuovo"</t>
  </si>
  <si>
    <t>Via Villafranca-Miccoli p.s1-t-1-2-3-4</t>
  </si>
  <si>
    <t>Via Villafranca p.t.</t>
  </si>
  <si>
    <t>IMMOBILI SITI NEL COMUNE DI SAN MICHELE SALENTINO</t>
  </si>
  <si>
    <t>COMUNE S.MICHELE S.NO</t>
  </si>
  <si>
    <t>CAP 72018</t>
  </si>
  <si>
    <t>Cod.Comune I045</t>
  </si>
  <si>
    <t>Via Toti p.t./Via Duca D'Aosta</t>
  </si>
  <si>
    <t>IMMOBILI SITI NEL COMUNE DI SAN PANCRAZIO SALENTINO</t>
  </si>
  <si>
    <t>COMUNE S.PANCRAZIO S.NO</t>
  </si>
  <si>
    <t>CAP 72026</t>
  </si>
  <si>
    <t>Cod.Comune I066</t>
  </si>
  <si>
    <t>I066</t>
  </si>
  <si>
    <t>Via V.Emanuele III,266 p.t.</t>
  </si>
  <si>
    <t>IMMOBILI SITI NEL COMUNE DI SAN PIETRO VERNOTICO</t>
  </si>
  <si>
    <t>COMUNE S.PIETRO V.CO</t>
  </si>
  <si>
    <t>CAP 72027</t>
  </si>
  <si>
    <t>Cod.Comune I119</t>
  </si>
  <si>
    <t>P.O."N.Melli"</t>
  </si>
  <si>
    <t>Via Lecce,246 p.t.-1°-2°-3°</t>
  </si>
  <si>
    <t xml:space="preserve">Via Lecce,246 p.t. </t>
  </si>
  <si>
    <t>C.I.S.</t>
  </si>
  <si>
    <t>Via S'Antonio 149 p.t.</t>
  </si>
  <si>
    <t>P.O. N.Melli</t>
  </si>
  <si>
    <t>SS.16</t>
  </si>
  <si>
    <t>01,74,48</t>
  </si>
  <si>
    <t>00,00,25</t>
  </si>
  <si>
    <t>IMMOBILI SITI NEL COMUNE DI SAN VITO DEI NORMANNI</t>
  </si>
  <si>
    <t>COMUNE S.VITO DEI N.NI</t>
  </si>
  <si>
    <t>CAP 72019</t>
  </si>
  <si>
    <t>Cod.Comune I396</t>
  </si>
  <si>
    <t>Ex Dispensario</t>
  </si>
  <si>
    <t>Via Oberdan</t>
  </si>
  <si>
    <t>IMMOBILI SITI NEL COMUNE DI  VILLA CASTELLI</t>
  </si>
  <si>
    <t>COMUNE VILLA CASTELLI</t>
  </si>
  <si>
    <t>CAP 72029</t>
  </si>
  <si>
    <t>Cod.Comune L920</t>
  </si>
  <si>
    <t>Poliambulatori</t>
  </si>
  <si>
    <t>Piazza Ostillo ps1-t-1-2</t>
  </si>
  <si>
    <t xml:space="preserve">Piazza Ostillo </t>
  </si>
  <si>
    <t>00,01,40</t>
  </si>
  <si>
    <t>Piazza Ostillo</t>
  </si>
  <si>
    <t>00,01,69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</si>
</sst>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\-_-;_-@_-"/>
    <numFmt numFmtId="165" formatCode="_-* #,##0.00_-;\-* #,##0.00_-;_-* \-_-;_-@_-"/>
    <numFmt numFmtId="166" formatCode="_-&quot;L. &quot;* #,##0_-;&quot;-L. &quot;* #,##0_-;_-&quot;L. &quot;* \-_-;_-@_-"/>
    <numFmt numFmtId="167" formatCode="h\.mm\.ss"/>
    <numFmt numFmtId="168" formatCode="#,##0.0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dotted">
        <color indexed="8"/>
      </left>
      <right style="dotted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dotted">
        <color indexed="8"/>
      </left>
      <right style="dotted">
        <color indexed="8"/>
      </right>
      <top style="dotted">
        <color indexed="8"/>
      </top>
      <bottom>
        <color indexed="63"/>
      </bottom>
    </border>
    <border>
      <left style="dotted">
        <color indexed="8"/>
      </left>
      <right style="dotted">
        <color indexed="8"/>
      </right>
      <top>
        <color indexed="63"/>
      </top>
      <bottom style="dotted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dotted">
        <color indexed="8"/>
      </left>
      <right style="dotted">
        <color indexed="8"/>
      </right>
      <top style="dotted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ill="0" applyBorder="0" applyAlignment="0" applyProtection="0"/>
    <xf numFmtId="164" fontId="0" fillId="0" borderId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Alignment="0" applyProtection="0"/>
    <xf numFmtId="0" fontId="8" fillId="16" borderId="5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ill="0" applyBorder="0" applyAlignment="0" applyProtection="0"/>
    <xf numFmtId="166" fontId="0" fillId="0" borderId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Fill="1" applyAlignment="1">
      <alignment/>
    </xf>
    <xf numFmtId="165" fontId="0" fillId="0" borderId="0" xfId="44" applyNumberFormat="1" applyFont="1" applyFill="1" applyBorder="1" applyAlignment="1" applyProtection="1">
      <alignment/>
      <protection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19" fillId="0" borderId="10" xfId="0" applyFont="1" applyFill="1" applyBorder="1" applyAlignment="1">
      <alignment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left"/>
    </xf>
    <xf numFmtId="0" fontId="19" fillId="0" borderId="10" xfId="0" applyFont="1" applyBorder="1" applyAlignment="1">
      <alignment/>
    </xf>
    <xf numFmtId="165" fontId="19" fillId="0" borderId="10" xfId="44" applyNumberFormat="1" applyFont="1" applyFill="1" applyBorder="1" applyAlignment="1" applyProtection="1">
      <alignment horizontal="left"/>
      <protection/>
    </xf>
    <xf numFmtId="0" fontId="0" fillId="0" borderId="0" xfId="0" applyBorder="1" applyAlignment="1">
      <alignment/>
    </xf>
    <xf numFmtId="0" fontId="18" fillId="0" borderId="0" xfId="0" applyFont="1" applyBorder="1" applyAlignment="1">
      <alignment/>
    </xf>
    <xf numFmtId="0" fontId="19" fillId="0" borderId="11" xfId="0" applyFont="1" applyFill="1" applyBorder="1" applyAlignment="1">
      <alignment/>
    </xf>
    <xf numFmtId="0" fontId="19" fillId="0" borderId="11" xfId="0" applyFont="1" applyBorder="1" applyAlignment="1">
      <alignment horizontal="center"/>
    </xf>
    <xf numFmtId="0" fontId="19" fillId="0" borderId="11" xfId="0" applyFont="1" applyBorder="1" applyAlignment="1">
      <alignment/>
    </xf>
    <xf numFmtId="0" fontId="19" fillId="0" borderId="11" xfId="0" applyFont="1" applyBorder="1" applyAlignment="1">
      <alignment horizontal="left"/>
    </xf>
    <xf numFmtId="0" fontId="19" fillId="0" borderId="11" xfId="0" applyFont="1" applyFill="1" applyBorder="1" applyAlignment="1">
      <alignment horizontal="center"/>
    </xf>
    <xf numFmtId="165" fontId="19" fillId="0" borderId="11" xfId="44" applyNumberFormat="1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3" fontId="0" fillId="0" borderId="12" xfId="0" applyNumberFormat="1" applyFill="1" applyBorder="1" applyAlignment="1">
      <alignment/>
    </xf>
    <xf numFmtId="166" fontId="0" fillId="0" borderId="13" xfId="60" applyFont="1" applyFill="1" applyBorder="1" applyAlignment="1" applyProtection="1">
      <alignment/>
      <protection/>
    </xf>
    <xf numFmtId="165" fontId="0" fillId="0" borderId="12" xfId="44" applyNumberFormat="1" applyFont="1" applyFill="1" applyBorder="1" applyAlignment="1" applyProtection="1">
      <alignment/>
      <protection/>
    </xf>
    <xf numFmtId="0" fontId="0" fillId="0" borderId="1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 horizontal="center"/>
    </xf>
    <xf numFmtId="166" fontId="0" fillId="0" borderId="0" xfId="60" applyFont="1" applyFill="1" applyBorder="1" applyAlignment="1" applyProtection="1">
      <alignment/>
      <protection/>
    </xf>
    <xf numFmtId="165" fontId="0" fillId="0" borderId="14" xfId="44" applyNumberFormat="1" applyFont="1" applyFill="1" applyBorder="1" applyAlignment="1" applyProtection="1">
      <alignment/>
      <protection/>
    </xf>
    <xf numFmtId="0" fontId="0" fillId="0" borderId="16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 horizontal="center"/>
    </xf>
    <xf numFmtId="3" fontId="0" fillId="0" borderId="17" xfId="0" applyNumberFormat="1" applyBorder="1" applyAlignment="1">
      <alignment/>
    </xf>
    <xf numFmtId="166" fontId="0" fillId="0" borderId="17" xfId="60" applyFont="1" applyFill="1" applyBorder="1" applyAlignment="1" applyProtection="1">
      <alignment/>
      <protection/>
    </xf>
    <xf numFmtId="165" fontId="0" fillId="0" borderId="17" xfId="44" applyNumberFormat="1" applyFont="1" applyFill="1" applyBorder="1" applyAlignment="1" applyProtection="1">
      <alignment/>
      <protection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/>
    </xf>
    <xf numFmtId="3" fontId="0" fillId="0" borderId="19" xfId="0" applyNumberFormat="1" applyBorder="1" applyAlignment="1">
      <alignment/>
    </xf>
    <xf numFmtId="166" fontId="0" fillId="0" borderId="19" xfId="60" applyFont="1" applyFill="1" applyBorder="1" applyAlignment="1" applyProtection="1">
      <alignment/>
      <protection/>
    </xf>
    <xf numFmtId="165" fontId="0" fillId="0" borderId="19" xfId="44" applyNumberFormat="1" applyFont="1" applyFill="1" applyBorder="1" applyAlignment="1" applyProtection="1">
      <alignment/>
      <protection/>
    </xf>
    <xf numFmtId="0" fontId="0" fillId="0" borderId="20" xfId="0" applyFill="1" applyBorder="1" applyAlignment="1">
      <alignment/>
    </xf>
    <xf numFmtId="0" fontId="0" fillId="0" borderId="21" xfId="0" applyBorder="1" applyAlignment="1">
      <alignment/>
    </xf>
    <xf numFmtId="0" fontId="0" fillId="0" borderId="21" xfId="0" applyBorder="1" applyAlignment="1">
      <alignment horizontal="center"/>
    </xf>
    <xf numFmtId="166" fontId="0" fillId="0" borderId="21" xfId="60" applyFont="1" applyFill="1" applyBorder="1" applyAlignment="1" applyProtection="1">
      <alignment/>
      <protection/>
    </xf>
    <xf numFmtId="165" fontId="0" fillId="0" borderId="21" xfId="44" applyNumberFormat="1" applyFont="1" applyFill="1" applyBorder="1" applyAlignment="1" applyProtection="1">
      <alignment/>
      <protection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66" fontId="0" fillId="0" borderId="24" xfId="60" applyFont="1" applyFill="1" applyBorder="1" applyAlignment="1" applyProtection="1">
      <alignment/>
      <protection/>
    </xf>
    <xf numFmtId="165" fontId="0" fillId="0" borderId="24" xfId="44" applyNumberFormat="1" applyFont="1" applyFill="1" applyBorder="1" applyAlignment="1" applyProtection="1">
      <alignment/>
      <protection/>
    </xf>
    <xf numFmtId="0" fontId="0" fillId="0" borderId="19" xfId="0" applyBorder="1" applyAlignment="1">
      <alignment horizontal="right"/>
    </xf>
    <xf numFmtId="0" fontId="0" fillId="0" borderId="20" xfId="0" applyFont="1" applyFill="1" applyBorder="1" applyAlignment="1">
      <alignment/>
    </xf>
    <xf numFmtId="0" fontId="0" fillId="0" borderId="21" xfId="0" applyBorder="1" applyAlignment="1">
      <alignment horizontal="right"/>
    </xf>
    <xf numFmtId="3" fontId="0" fillId="0" borderId="21" xfId="0" applyNumberFormat="1" applyFont="1" applyBorder="1" applyAlignment="1">
      <alignment/>
    </xf>
    <xf numFmtId="0" fontId="0" fillId="0" borderId="12" xfId="0" applyBorder="1" applyAlignment="1">
      <alignment horizontal="center"/>
    </xf>
    <xf numFmtId="3" fontId="0" fillId="0" borderId="12" xfId="0" applyNumberFormat="1" applyBorder="1" applyAlignment="1">
      <alignment/>
    </xf>
    <xf numFmtId="166" fontId="0" fillId="0" borderId="12" xfId="60" applyFont="1" applyFill="1" applyBorder="1" applyAlignment="1" applyProtection="1">
      <alignment/>
      <protection/>
    </xf>
    <xf numFmtId="0" fontId="0" fillId="0" borderId="25" xfId="0" applyBorder="1" applyAlignment="1">
      <alignment/>
    </xf>
    <xf numFmtId="3" fontId="0" fillId="0" borderId="24" xfId="0" applyNumberFormat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7" xfId="0" applyFont="1" applyBorder="1" applyAlignment="1">
      <alignment/>
    </xf>
    <xf numFmtId="0" fontId="0" fillId="0" borderId="27" xfId="0" applyBorder="1" applyAlignment="1">
      <alignment horizontal="center"/>
    </xf>
    <xf numFmtId="167" fontId="0" fillId="0" borderId="27" xfId="0" applyNumberFormat="1" applyFont="1" applyBorder="1" applyAlignment="1">
      <alignment/>
    </xf>
    <xf numFmtId="165" fontId="0" fillId="0" borderId="27" xfId="44" applyNumberFormat="1" applyFont="1" applyFill="1" applyBorder="1" applyAlignment="1" applyProtection="1">
      <alignment/>
      <protection/>
    </xf>
    <xf numFmtId="0" fontId="0" fillId="0" borderId="28" xfId="0" applyBorder="1" applyAlignment="1">
      <alignment/>
    </xf>
    <xf numFmtId="167" fontId="0" fillId="0" borderId="24" xfId="0" applyNumberFormat="1" applyFont="1" applyBorder="1" applyAlignment="1">
      <alignment/>
    </xf>
    <xf numFmtId="0" fontId="0" fillId="0" borderId="29" xfId="0" applyBorder="1" applyAlignment="1">
      <alignment/>
    </xf>
    <xf numFmtId="167" fontId="0" fillId="0" borderId="21" xfId="0" applyNumberFormat="1" applyFont="1" applyBorder="1" applyAlignment="1">
      <alignment/>
    </xf>
    <xf numFmtId="0" fontId="20" fillId="0" borderId="27" xfId="0" applyFont="1" applyBorder="1" applyAlignment="1">
      <alignment/>
    </xf>
    <xf numFmtId="168" fontId="0" fillId="0" borderId="27" xfId="0" applyNumberFormat="1" applyBorder="1" applyAlignment="1">
      <alignment/>
    </xf>
    <xf numFmtId="0" fontId="0" fillId="0" borderId="24" xfId="0" applyBorder="1" applyAlignment="1">
      <alignment horizontal="right"/>
    </xf>
    <xf numFmtId="165" fontId="0" fillId="0" borderId="24" xfId="44" applyNumberFormat="1" applyFont="1" applyFill="1" applyBorder="1" applyAlignment="1" applyProtection="1">
      <alignment horizontal="right"/>
      <protection/>
    </xf>
    <xf numFmtId="0" fontId="18" fillId="0" borderId="30" xfId="0" applyFont="1" applyFill="1" applyBorder="1" applyAlignment="1">
      <alignment/>
    </xf>
    <xf numFmtId="0" fontId="19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left"/>
    </xf>
    <xf numFmtId="0" fontId="20" fillId="0" borderId="11" xfId="0" applyFont="1" applyFill="1" applyBorder="1" applyAlignment="1">
      <alignment/>
    </xf>
    <xf numFmtId="0" fontId="20" fillId="0" borderId="11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7" xfId="0" applyFill="1" applyBorder="1" applyAlignment="1">
      <alignment horizontal="right"/>
    </xf>
    <xf numFmtId="0" fontId="0" fillId="0" borderId="17" xfId="0" applyFont="1" applyFill="1" applyBorder="1" applyAlignment="1">
      <alignment horizontal="center"/>
    </xf>
    <xf numFmtId="4" fontId="0" fillId="0" borderId="25" xfId="0" applyNumberFormat="1" applyBorder="1" applyAlignment="1">
      <alignment/>
    </xf>
    <xf numFmtId="0" fontId="18" fillId="0" borderId="0" xfId="0" applyFont="1" applyFill="1" applyBorder="1" applyAlignment="1">
      <alignment/>
    </xf>
    <xf numFmtId="0" fontId="19" fillId="0" borderId="11" xfId="0" applyFont="1" applyFill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21" xfId="0" applyFont="1" applyFill="1" applyBorder="1" applyAlignment="1">
      <alignment/>
    </xf>
    <xf numFmtId="0" fontId="0" fillId="0" borderId="21" xfId="0" applyFont="1" applyFill="1" applyBorder="1" applyAlignment="1">
      <alignment horizontal="center"/>
    </xf>
    <xf numFmtId="4" fontId="0" fillId="0" borderId="0" xfId="0" applyNumberFormat="1" applyFill="1" applyBorder="1" applyAlignment="1">
      <alignment/>
    </xf>
    <xf numFmtId="0" fontId="0" fillId="0" borderId="25" xfId="0" applyFill="1" applyBorder="1" applyAlignment="1">
      <alignment/>
    </xf>
    <xf numFmtId="0" fontId="0" fillId="0" borderId="17" xfId="0" applyNumberFormat="1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0" fontId="0" fillId="0" borderId="31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32" xfId="0" applyFont="1" applyBorder="1" applyAlignment="1">
      <alignment/>
    </xf>
    <xf numFmtId="0" fontId="0" fillId="0" borderId="32" xfId="0" applyFont="1" applyBorder="1" applyAlignment="1">
      <alignment horizontal="center"/>
    </xf>
    <xf numFmtId="166" fontId="0" fillId="0" borderId="32" xfId="60" applyFont="1" applyFill="1" applyBorder="1" applyAlignment="1" applyProtection="1">
      <alignment/>
      <protection/>
    </xf>
    <xf numFmtId="165" fontId="0" fillId="0" borderId="32" xfId="44" applyNumberFormat="1" applyFont="1" applyFill="1" applyBorder="1" applyAlignment="1" applyProtection="1">
      <alignment/>
      <protection/>
    </xf>
    <xf numFmtId="0" fontId="0" fillId="0" borderId="24" xfId="0" applyFont="1" applyFill="1" applyBorder="1" applyAlignment="1">
      <alignment/>
    </xf>
    <xf numFmtId="0" fontId="0" fillId="0" borderId="33" xfId="0" applyBorder="1" applyAlignment="1">
      <alignment/>
    </xf>
    <xf numFmtId="0" fontId="0" fillId="0" borderId="17" xfId="0" applyBorder="1" applyAlignment="1">
      <alignment horizontal="right"/>
    </xf>
    <xf numFmtId="4" fontId="0" fillId="0" borderId="0" xfId="0" applyNumberFormat="1" applyBorder="1" applyAlignment="1">
      <alignment/>
    </xf>
    <xf numFmtId="0" fontId="0" fillId="0" borderId="21" xfId="0" applyFont="1" applyBorder="1" applyAlignment="1">
      <alignment horizontal="left"/>
    </xf>
    <xf numFmtId="0" fontId="20" fillId="0" borderId="21" xfId="0" applyFont="1" applyBorder="1" applyAlignment="1">
      <alignment/>
    </xf>
    <xf numFmtId="165" fontId="19" fillId="0" borderId="10" xfId="44" applyNumberFormat="1" applyFont="1" applyFill="1" applyBorder="1" applyAlignment="1" applyProtection="1">
      <alignment/>
      <protection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22" fillId="0" borderId="34" xfId="0" applyFont="1" applyBorder="1" applyAlignment="1">
      <alignment/>
    </xf>
    <xf numFmtId="0" fontId="23" fillId="0" borderId="13" xfId="0" applyFont="1" applyBorder="1" applyAlignment="1">
      <alignment/>
    </xf>
    <xf numFmtId="0" fontId="22" fillId="0" borderId="35" xfId="0" applyFont="1" applyBorder="1" applyAlignment="1">
      <alignment/>
    </xf>
    <xf numFmtId="165" fontId="24" fillId="0" borderId="35" xfId="44" applyNumberFormat="1" applyFont="1" applyFill="1" applyBorder="1" applyAlignment="1" applyProtection="1">
      <alignment/>
      <protection/>
    </xf>
    <xf numFmtId="165" fontId="24" fillId="0" borderId="12" xfId="44" applyNumberFormat="1" applyFont="1" applyFill="1" applyBorder="1" applyAlignment="1" applyProtection="1">
      <alignment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91"/>
  <sheetViews>
    <sheetView tabSelected="1" zoomScale="89" zoomScaleNormal="89" zoomScalePageLayoutView="0" workbookViewId="0" topLeftCell="A171">
      <selection activeCell="C185" sqref="C185"/>
    </sheetView>
  </sheetViews>
  <sheetFormatPr defaultColWidth="9.140625" defaultRowHeight="12.75"/>
  <cols>
    <col min="1" max="1" width="9.57421875" style="1" customWidth="1"/>
    <col min="2" max="2" width="12.28125" style="0" customWidth="1"/>
    <col min="3" max="3" width="23.57421875" style="0" customWidth="1"/>
    <col min="4" max="4" width="34.8515625" style="0" customWidth="1"/>
    <col min="5" max="5" width="10.140625" style="0" customWidth="1"/>
    <col min="6" max="6" width="6.421875" style="0" customWidth="1"/>
    <col min="7" max="7" width="10.57421875" style="0" customWidth="1"/>
    <col min="8" max="8" width="4.28125" style="0" customWidth="1"/>
    <col min="9" max="9" width="10.140625" style="0" customWidth="1"/>
    <col min="10" max="10" width="7.00390625" style="0" customWidth="1"/>
    <col min="11" max="11" width="10.421875" style="0" customWidth="1"/>
    <col min="12" max="12" width="13.00390625" style="1" customWidth="1"/>
    <col min="13" max="13" width="15.421875" style="2" customWidth="1"/>
    <col min="15" max="15" width="10.00390625" style="0" customWidth="1"/>
  </cols>
  <sheetData>
    <row r="1" spans="1:6" ht="12.75">
      <c r="A1" s="3" t="s">
        <v>0</v>
      </c>
      <c r="B1" s="4" t="s">
        <v>1</v>
      </c>
      <c r="D1" s="4" t="s">
        <v>2</v>
      </c>
      <c r="E1" s="4" t="s">
        <v>3</v>
      </c>
      <c r="F1" s="4" t="s">
        <v>4</v>
      </c>
    </row>
    <row r="2" spans="1:29" ht="12.75">
      <c r="A2" s="5" t="s">
        <v>5</v>
      </c>
      <c r="B2" s="6" t="s">
        <v>6</v>
      </c>
      <c r="C2" s="6" t="s">
        <v>7</v>
      </c>
      <c r="D2" s="6" t="s">
        <v>8</v>
      </c>
      <c r="E2" s="6" t="s">
        <v>9</v>
      </c>
      <c r="F2" s="6" t="s">
        <v>10</v>
      </c>
      <c r="G2" s="7" t="s">
        <v>11</v>
      </c>
      <c r="H2" s="6" t="s">
        <v>12</v>
      </c>
      <c r="I2" s="8" t="s">
        <v>13</v>
      </c>
      <c r="J2" s="8" t="s">
        <v>14</v>
      </c>
      <c r="K2" s="8" t="s">
        <v>15</v>
      </c>
      <c r="L2" s="5" t="s">
        <v>16</v>
      </c>
      <c r="M2" s="9" t="s">
        <v>17</v>
      </c>
      <c r="N2" s="10"/>
      <c r="O2" s="11"/>
      <c r="P2" s="11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</row>
    <row r="3" spans="1:29" ht="12.75">
      <c r="A3" s="12"/>
      <c r="B3" s="13"/>
      <c r="C3" s="13"/>
      <c r="D3" s="13"/>
      <c r="E3" s="14"/>
      <c r="F3" s="13"/>
      <c r="G3" s="15"/>
      <c r="H3" s="13"/>
      <c r="I3" s="14"/>
      <c r="J3" s="14"/>
      <c r="K3" s="14"/>
      <c r="L3" s="16" t="s">
        <v>18</v>
      </c>
      <c r="M3" s="17" t="s">
        <v>18</v>
      </c>
      <c r="N3" s="10"/>
      <c r="O3" s="11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</row>
    <row r="4" spans="1:29" ht="18" customHeight="1">
      <c r="A4" s="18" t="s">
        <v>19</v>
      </c>
      <c r="B4" s="19" t="s">
        <v>20</v>
      </c>
      <c r="C4" s="18" t="s">
        <v>21</v>
      </c>
      <c r="D4" s="19" t="s">
        <v>22</v>
      </c>
      <c r="E4" s="20"/>
      <c r="F4" s="19">
        <v>193</v>
      </c>
      <c r="G4" s="18">
        <v>226</v>
      </c>
      <c r="H4" s="21"/>
      <c r="I4" s="18" t="s">
        <v>23</v>
      </c>
      <c r="J4" s="22">
        <v>1</v>
      </c>
      <c r="K4" s="23">
        <v>9</v>
      </c>
      <c r="L4" s="24"/>
      <c r="M4" s="25">
        <v>604.25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</row>
    <row r="5" spans="1:29" ht="18" customHeight="1">
      <c r="A5" s="26" t="s">
        <v>19</v>
      </c>
      <c r="B5" s="27" t="s">
        <v>20</v>
      </c>
      <c r="C5" s="26" t="s">
        <v>24</v>
      </c>
      <c r="D5" s="27" t="s">
        <v>25</v>
      </c>
      <c r="E5" s="28" t="s">
        <v>26</v>
      </c>
      <c r="F5" s="10"/>
      <c r="G5" s="29"/>
      <c r="H5" s="10"/>
      <c r="I5" s="29"/>
      <c r="J5" s="30"/>
      <c r="K5" s="29"/>
      <c r="L5" s="31"/>
      <c r="M5" s="32"/>
      <c r="N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</row>
    <row r="6" spans="1:29" s="39" customFormat="1" ht="18" customHeight="1">
      <c r="A6" s="33" t="s">
        <v>19</v>
      </c>
      <c r="B6" s="34" t="s">
        <v>20</v>
      </c>
      <c r="C6" s="34" t="s">
        <v>27</v>
      </c>
      <c r="D6" s="34" t="s">
        <v>28</v>
      </c>
      <c r="E6" s="34">
        <v>1026570</v>
      </c>
      <c r="F6" s="34">
        <v>54</v>
      </c>
      <c r="G6" s="34">
        <v>2567</v>
      </c>
      <c r="H6" s="34"/>
      <c r="I6" s="35" t="s">
        <v>29</v>
      </c>
      <c r="J6" s="35" t="s">
        <v>30</v>
      </c>
      <c r="K6" s="36">
        <v>15930</v>
      </c>
      <c r="L6" s="37"/>
      <c r="M6" s="38">
        <v>12340.81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18" customHeight="1">
      <c r="A7" s="33" t="s">
        <v>19</v>
      </c>
      <c r="B7" s="34" t="s">
        <v>20</v>
      </c>
      <c r="C7" s="34" t="s">
        <v>31</v>
      </c>
      <c r="D7" s="34" t="s">
        <v>32</v>
      </c>
      <c r="E7" s="34">
        <v>1028989</v>
      </c>
      <c r="F7" s="34">
        <v>31</v>
      </c>
      <c r="G7" s="34">
        <v>231</v>
      </c>
      <c r="H7" s="34"/>
      <c r="I7" s="35" t="s">
        <v>29</v>
      </c>
      <c r="J7" s="35" t="s">
        <v>30</v>
      </c>
      <c r="K7" s="36">
        <v>16011</v>
      </c>
      <c r="L7" s="37"/>
      <c r="M7" s="38">
        <v>12403.49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</row>
    <row r="8" spans="1:29" ht="18" customHeight="1">
      <c r="A8" s="33" t="s">
        <v>19</v>
      </c>
      <c r="B8" s="34" t="s">
        <v>20</v>
      </c>
      <c r="C8" s="34" t="s">
        <v>33</v>
      </c>
      <c r="D8" s="34" t="s">
        <v>34</v>
      </c>
      <c r="E8" s="34">
        <v>1028989</v>
      </c>
      <c r="F8" s="34">
        <v>190</v>
      </c>
      <c r="G8" s="34">
        <v>2823</v>
      </c>
      <c r="H8" s="34"/>
      <c r="I8" s="34" t="s">
        <v>35</v>
      </c>
      <c r="J8" s="35">
        <v>2</v>
      </c>
      <c r="K8" s="36">
        <v>2381</v>
      </c>
      <c r="L8" s="37"/>
      <c r="M8" s="38">
        <f>4285800/1936.27</f>
        <v>2213.430978117721</v>
      </c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</row>
    <row r="9" spans="1:29" ht="18" customHeight="1" hidden="1">
      <c r="A9"/>
      <c r="D9" s="40"/>
      <c r="E9" s="40"/>
      <c r="F9" s="40"/>
      <c r="G9" s="40"/>
      <c r="H9" s="40"/>
      <c r="I9" s="40"/>
      <c r="J9" s="41"/>
      <c r="K9" s="42"/>
      <c r="L9" s="43"/>
      <c r="M9" s="44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</row>
    <row r="10" spans="1:29" ht="18" customHeight="1" hidden="1">
      <c r="A10" s="45"/>
      <c r="B10" s="46"/>
      <c r="C10" s="46"/>
      <c r="D10" s="46"/>
      <c r="E10" s="46"/>
      <c r="F10" s="46"/>
      <c r="G10" s="46"/>
      <c r="H10" s="46"/>
      <c r="I10" s="46"/>
      <c r="J10" s="47"/>
      <c r="K10" s="46"/>
      <c r="L10" s="48"/>
      <c r="M10" s="49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</row>
    <row r="11" spans="1:29" ht="18" customHeight="1">
      <c r="A11" s="50" t="s">
        <v>19</v>
      </c>
      <c r="B11" s="40" t="s">
        <v>20</v>
      </c>
      <c r="C11" s="40" t="s">
        <v>36</v>
      </c>
      <c r="D11" s="40" t="s">
        <v>37</v>
      </c>
      <c r="E11" s="40">
        <v>5505</v>
      </c>
      <c r="F11" s="40">
        <v>190</v>
      </c>
      <c r="G11" s="40">
        <v>2812</v>
      </c>
      <c r="H11" s="40">
        <v>1</v>
      </c>
      <c r="I11" s="40" t="s">
        <v>38</v>
      </c>
      <c r="J11" s="41" t="s">
        <v>30</v>
      </c>
      <c r="K11" s="42">
        <v>4628</v>
      </c>
      <c r="L11" s="43"/>
      <c r="M11" s="44">
        <f>6942000/1936.27</f>
        <v>3585.243793479215</v>
      </c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</row>
    <row r="12" spans="1:29" ht="18" customHeight="1">
      <c r="A12" s="51" t="s">
        <v>19</v>
      </c>
      <c r="B12" s="52" t="s">
        <v>20</v>
      </c>
      <c r="C12" s="52" t="s">
        <v>36</v>
      </c>
      <c r="D12" s="52" t="s">
        <v>39</v>
      </c>
      <c r="E12" s="52">
        <v>5505</v>
      </c>
      <c r="F12" s="52">
        <v>190</v>
      </c>
      <c r="G12" s="52">
        <v>2812</v>
      </c>
      <c r="H12" s="52">
        <v>2</v>
      </c>
      <c r="I12" s="52" t="s">
        <v>40</v>
      </c>
      <c r="J12" s="53">
        <v>3</v>
      </c>
      <c r="K12" s="52">
        <v>5.5</v>
      </c>
      <c r="L12" s="54"/>
      <c r="M12" s="55">
        <f>1017500/1936.27</f>
        <v>525.4948948235525</v>
      </c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</row>
    <row r="13" spans="1:29" ht="18" customHeight="1">
      <c r="A13" s="45" t="s">
        <v>19</v>
      </c>
      <c r="B13" s="46" t="s">
        <v>20</v>
      </c>
      <c r="C13" s="46" t="s">
        <v>36</v>
      </c>
      <c r="D13" s="46" t="s">
        <v>39</v>
      </c>
      <c r="E13" s="46">
        <v>5505</v>
      </c>
      <c r="F13" s="46">
        <v>190</v>
      </c>
      <c r="G13" s="46">
        <v>2812</v>
      </c>
      <c r="H13" s="46">
        <v>3</v>
      </c>
      <c r="I13" s="46" t="s">
        <v>40</v>
      </c>
      <c r="J13" s="47">
        <v>3</v>
      </c>
      <c r="K13" s="46">
        <v>5.5</v>
      </c>
      <c r="L13" s="48"/>
      <c r="M13" s="49">
        <f>1017500/1936.27</f>
        <v>525.4948948235525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</row>
    <row r="14" spans="1:13" s="10" customFormat="1" ht="18" customHeight="1">
      <c r="A14" s="50" t="s">
        <v>19</v>
      </c>
      <c r="B14" s="40" t="s">
        <v>20</v>
      </c>
      <c r="C14" s="40" t="s">
        <v>41</v>
      </c>
      <c r="D14" s="40" t="s">
        <v>42</v>
      </c>
      <c r="E14" s="56">
        <v>1026491</v>
      </c>
      <c r="F14" s="40">
        <v>75</v>
      </c>
      <c r="G14" s="40">
        <v>1057</v>
      </c>
      <c r="H14" s="40"/>
      <c r="I14" s="41" t="s">
        <v>29</v>
      </c>
      <c r="J14" s="41" t="s">
        <v>30</v>
      </c>
      <c r="K14" s="42">
        <v>1554</v>
      </c>
      <c r="L14" s="43"/>
      <c r="M14" s="44">
        <v>1203.87</v>
      </c>
    </row>
    <row r="15" spans="1:13" s="10" customFormat="1" ht="18" customHeight="1">
      <c r="A15" s="57" t="s">
        <v>19</v>
      </c>
      <c r="B15" s="46" t="s">
        <v>43</v>
      </c>
      <c r="C15" s="46" t="s">
        <v>41</v>
      </c>
      <c r="D15" s="46" t="s">
        <v>44</v>
      </c>
      <c r="E15" s="58"/>
      <c r="F15" s="46">
        <v>75</v>
      </c>
      <c r="G15" s="46">
        <v>1056</v>
      </c>
      <c r="H15" s="46"/>
      <c r="I15" s="47" t="s">
        <v>45</v>
      </c>
      <c r="J15" s="47">
        <v>2</v>
      </c>
      <c r="K15" s="59" t="s">
        <v>46</v>
      </c>
      <c r="L15" s="49">
        <v>39.78</v>
      </c>
      <c r="M15" s="49">
        <v>101.94</v>
      </c>
    </row>
    <row r="16" spans="1:13" s="10" customFormat="1" ht="18" customHeight="1">
      <c r="A16" s="18" t="s">
        <v>19</v>
      </c>
      <c r="B16" s="18" t="s">
        <v>20</v>
      </c>
      <c r="C16" s="18" t="s">
        <v>47</v>
      </c>
      <c r="D16" s="18" t="s">
        <v>48</v>
      </c>
      <c r="E16" s="20"/>
      <c r="F16" s="18">
        <v>73</v>
      </c>
      <c r="G16" s="18">
        <v>155</v>
      </c>
      <c r="H16" s="20"/>
      <c r="I16" s="18" t="s">
        <v>49</v>
      </c>
      <c r="J16" s="60">
        <v>2</v>
      </c>
      <c r="K16" s="61">
        <v>326152</v>
      </c>
      <c r="L16" s="62"/>
      <c r="M16" s="25">
        <v>303198.21</v>
      </c>
    </row>
    <row r="17" spans="1:13" s="10" customFormat="1" ht="18" customHeight="1">
      <c r="A17" s="18" t="s">
        <v>19</v>
      </c>
      <c r="B17" s="18" t="s">
        <v>20</v>
      </c>
      <c r="C17" s="18" t="s">
        <v>50</v>
      </c>
      <c r="D17" s="18" t="s">
        <v>51</v>
      </c>
      <c r="E17" s="20"/>
      <c r="F17" s="18">
        <v>193</v>
      </c>
      <c r="G17" s="18">
        <v>212</v>
      </c>
      <c r="H17" s="20">
        <v>5</v>
      </c>
      <c r="I17" s="18" t="s">
        <v>49</v>
      </c>
      <c r="J17" s="60">
        <v>2</v>
      </c>
      <c r="K17" s="61">
        <v>157458</v>
      </c>
      <c r="L17" s="62"/>
      <c r="M17" s="25">
        <v>146376.11</v>
      </c>
    </row>
    <row r="18" spans="1:13" s="10" customFormat="1" ht="18" customHeight="1">
      <c r="A18" s="18" t="s">
        <v>19</v>
      </c>
      <c r="B18" s="18" t="s">
        <v>20</v>
      </c>
      <c r="C18" s="18" t="s">
        <v>50</v>
      </c>
      <c r="D18" s="18" t="s">
        <v>51</v>
      </c>
      <c r="E18" s="20"/>
      <c r="F18" s="18">
        <v>193</v>
      </c>
      <c r="G18" s="18">
        <v>212</v>
      </c>
      <c r="H18" s="20">
        <v>6</v>
      </c>
      <c r="I18" s="18" t="s">
        <v>49</v>
      </c>
      <c r="J18" s="60">
        <v>2</v>
      </c>
      <c r="K18" s="61">
        <v>20235</v>
      </c>
      <c r="L18" s="62"/>
      <c r="M18" s="25">
        <v>18810.86</v>
      </c>
    </row>
    <row r="19" spans="1:13" s="10" customFormat="1" ht="18" customHeight="1">
      <c r="A19" s="18" t="s">
        <v>19</v>
      </c>
      <c r="B19" s="18" t="s">
        <v>20</v>
      </c>
      <c r="C19" s="18" t="s">
        <v>50</v>
      </c>
      <c r="D19" s="18" t="s">
        <v>52</v>
      </c>
      <c r="E19" s="20"/>
      <c r="F19" s="20"/>
      <c r="G19" s="20"/>
      <c r="H19" s="20"/>
      <c r="I19" s="20"/>
      <c r="J19" s="60"/>
      <c r="K19" s="20"/>
      <c r="L19" s="62"/>
      <c r="M19" s="25"/>
    </row>
    <row r="20" s="10" customFormat="1" ht="18" customHeight="1"/>
    <row r="21" s="10" customFormat="1" ht="18" customHeight="1"/>
    <row r="22" spans="1:13" s="10" customFormat="1" ht="18" customHeight="1">
      <c r="A22" s="27"/>
      <c r="J22" s="30"/>
      <c r="L22" s="31"/>
      <c r="M22" s="2"/>
    </row>
    <row r="23" spans="1:13" s="10" customFormat="1" ht="18" customHeight="1">
      <c r="A23" s="27"/>
      <c r="J23" s="30"/>
      <c r="L23" s="31"/>
      <c r="M23" s="2"/>
    </row>
    <row r="24" spans="1:5" ht="12.75">
      <c r="A24" s="3" t="s">
        <v>53</v>
      </c>
      <c r="B24" s="4" t="s">
        <v>54</v>
      </c>
      <c r="D24" s="4" t="s">
        <v>55</v>
      </c>
      <c r="E24" s="4" t="s">
        <v>56</v>
      </c>
    </row>
    <row r="25" spans="1:29" ht="12.75">
      <c r="A25" s="5" t="s">
        <v>5</v>
      </c>
      <c r="B25" s="6" t="s">
        <v>6</v>
      </c>
      <c r="C25" s="6" t="s">
        <v>7</v>
      </c>
      <c r="D25" s="6" t="s">
        <v>8</v>
      </c>
      <c r="E25" s="6" t="s">
        <v>9</v>
      </c>
      <c r="F25" s="6" t="s">
        <v>10</v>
      </c>
      <c r="G25" s="7" t="s">
        <v>11</v>
      </c>
      <c r="H25" s="6" t="s">
        <v>12</v>
      </c>
      <c r="I25" s="8" t="s">
        <v>13</v>
      </c>
      <c r="J25" s="8" t="s">
        <v>14</v>
      </c>
      <c r="K25" s="8" t="s">
        <v>15</v>
      </c>
      <c r="L25" s="5" t="s">
        <v>16</v>
      </c>
      <c r="M25" s="9" t="s">
        <v>17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</row>
    <row r="26" spans="1:29" ht="12.75">
      <c r="A26" s="12"/>
      <c r="B26" s="13"/>
      <c r="C26" s="13"/>
      <c r="D26" s="13"/>
      <c r="E26" s="14"/>
      <c r="F26" s="13"/>
      <c r="G26" s="15"/>
      <c r="H26" s="13"/>
      <c r="I26" s="14"/>
      <c r="J26" s="14"/>
      <c r="K26" s="14"/>
      <c r="L26" s="16" t="s">
        <v>18</v>
      </c>
      <c r="M26" s="17" t="s">
        <v>18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</row>
    <row r="27" spans="1:29" s="63" customFormat="1" ht="18" customHeight="1">
      <c r="A27" s="50" t="s">
        <v>19</v>
      </c>
      <c r="B27" s="40" t="s">
        <v>20</v>
      </c>
      <c r="C27" s="40" t="s">
        <v>57</v>
      </c>
      <c r="D27" s="40" t="s">
        <v>58</v>
      </c>
      <c r="E27" s="40">
        <v>1006703</v>
      </c>
      <c r="F27" s="40">
        <v>39</v>
      </c>
      <c r="G27" s="40">
        <v>845</v>
      </c>
      <c r="H27" s="40">
        <v>1</v>
      </c>
      <c r="I27" s="41" t="s">
        <v>29</v>
      </c>
      <c r="J27" s="41" t="s">
        <v>30</v>
      </c>
      <c r="K27" s="42">
        <v>17652</v>
      </c>
      <c r="L27" s="44"/>
      <c r="M27" s="44">
        <v>13674.83</v>
      </c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</row>
    <row r="28" spans="1:29" s="63" customFormat="1" ht="18" customHeight="1">
      <c r="A28" s="51" t="s">
        <v>19</v>
      </c>
      <c r="B28" s="52" t="s">
        <v>20</v>
      </c>
      <c r="C28" s="52" t="s">
        <v>57</v>
      </c>
      <c r="D28" s="52" t="s">
        <v>59</v>
      </c>
      <c r="E28" s="52">
        <v>1006703</v>
      </c>
      <c r="F28" s="52">
        <v>39</v>
      </c>
      <c r="G28" s="52">
        <v>845</v>
      </c>
      <c r="H28" s="52">
        <v>2</v>
      </c>
      <c r="I28" s="53" t="s">
        <v>60</v>
      </c>
      <c r="J28" s="53" t="s">
        <v>30</v>
      </c>
      <c r="K28" s="64">
        <v>2031</v>
      </c>
      <c r="L28" s="55"/>
      <c r="M28" s="55">
        <v>1048.93</v>
      </c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</row>
    <row r="29" spans="1:29" s="63" customFormat="1" ht="18" customHeight="1">
      <c r="A29" s="45" t="s">
        <v>19</v>
      </c>
      <c r="B29" s="46" t="s">
        <v>20</v>
      </c>
      <c r="C29" s="46" t="s">
        <v>57</v>
      </c>
      <c r="D29" s="46" t="s">
        <v>61</v>
      </c>
      <c r="E29" s="46">
        <v>1006703</v>
      </c>
      <c r="F29" s="46">
        <v>39</v>
      </c>
      <c r="G29" s="46">
        <v>845</v>
      </c>
      <c r="H29" s="46">
        <v>3</v>
      </c>
      <c r="I29" s="47" t="s">
        <v>23</v>
      </c>
      <c r="J29" s="47">
        <v>4</v>
      </c>
      <c r="K29" s="59">
        <v>5</v>
      </c>
      <c r="L29" s="49"/>
      <c r="M29" s="49">
        <v>348.61</v>
      </c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</row>
    <row r="30" spans="1:29" s="70" customFormat="1" ht="18" customHeight="1">
      <c r="A30" s="65" t="s">
        <v>62</v>
      </c>
      <c r="B30" s="66" t="s">
        <v>20</v>
      </c>
      <c r="C30" s="66" t="s">
        <v>57</v>
      </c>
      <c r="D30" s="66" t="s">
        <v>63</v>
      </c>
      <c r="E30" s="66">
        <v>41081</v>
      </c>
      <c r="F30" s="66">
        <v>39</v>
      </c>
      <c r="G30" s="66">
        <v>127</v>
      </c>
      <c r="H30" s="66"/>
      <c r="I30" s="66" t="s">
        <v>64</v>
      </c>
      <c r="J30" s="67">
        <v>2</v>
      </c>
      <c r="K30" s="68" t="s">
        <v>65</v>
      </c>
      <c r="L30" s="69">
        <v>18.39</v>
      </c>
      <c r="M30" s="69">
        <v>28.19</v>
      </c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</row>
    <row r="31" spans="1:13" s="10" customFormat="1" ht="18" customHeight="1">
      <c r="A31" s="51" t="s">
        <v>62</v>
      </c>
      <c r="B31" s="52" t="s">
        <v>20</v>
      </c>
      <c r="C31" s="52" t="s">
        <v>57</v>
      </c>
      <c r="D31" s="52" t="s">
        <v>63</v>
      </c>
      <c r="E31" s="52">
        <v>41081</v>
      </c>
      <c r="F31" s="52">
        <v>39</v>
      </c>
      <c r="G31" s="52">
        <v>484</v>
      </c>
      <c r="H31" s="52"/>
      <c r="I31" s="52" t="s">
        <v>66</v>
      </c>
      <c r="J31" s="53">
        <v>2</v>
      </c>
      <c r="K31" s="71" t="s">
        <v>67</v>
      </c>
      <c r="L31" s="55">
        <v>3.37</v>
      </c>
      <c r="M31" s="55">
        <v>4.33</v>
      </c>
    </row>
    <row r="32" spans="1:29" s="72" customFormat="1" ht="18" customHeight="1">
      <c r="A32" s="51" t="s">
        <v>62</v>
      </c>
      <c r="B32" s="52" t="s">
        <v>20</v>
      </c>
      <c r="C32" s="52" t="s">
        <v>57</v>
      </c>
      <c r="D32" s="52" t="s">
        <v>63</v>
      </c>
      <c r="E32" s="52">
        <v>41081</v>
      </c>
      <c r="F32" s="52">
        <v>39</v>
      </c>
      <c r="G32" s="52">
        <v>485</v>
      </c>
      <c r="H32" s="52"/>
      <c r="I32" s="52" t="s">
        <v>66</v>
      </c>
      <c r="J32" s="53">
        <v>2</v>
      </c>
      <c r="K32" s="71" t="s">
        <v>68</v>
      </c>
      <c r="L32" s="55">
        <v>3.25</v>
      </c>
      <c r="M32" s="55">
        <v>4.18</v>
      </c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</row>
    <row r="33" spans="1:29" s="72" customFormat="1" ht="18" customHeight="1">
      <c r="A33" s="51" t="s">
        <v>62</v>
      </c>
      <c r="B33" s="52" t="s">
        <v>20</v>
      </c>
      <c r="C33" s="52" t="s">
        <v>57</v>
      </c>
      <c r="D33" s="52" t="s">
        <v>63</v>
      </c>
      <c r="E33" s="52">
        <v>41081</v>
      </c>
      <c r="F33" s="52">
        <v>39</v>
      </c>
      <c r="G33" s="52">
        <v>810</v>
      </c>
      <c r="H33" s="52"/>
      <c r="I33" s="52" t="s">
        <v>66</v>
      </c>
      <c r="J33" s="53">
        <v>3</v>
      </c>
      <c r="K33" s="71" t="s">
        <v>69</v>
      </c>
      <c r="L33" s="55">
        <v>0.08</v>
      </c>
      <c r="M33" s="55">
        <v>0.08</v>
      </c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</row>
    <row r="34" spans="1:29" s="72" customFormat="1" ht="18" customHeight="1">
      <c r="A34" s="45" t="s">
        <v>62</v>
      </c>
      <c r="B34" s="46" t="s">
        <v>20</v>
      </c>
      <c r="C34" s="46" t="s">
        <v>57</v>
      </c>
      <c r="D34" s="46" t="s">
        <v>63</v>
      </c>
      <c r="E34" s="46">
        <v>41081</v>
      </c>
      <c r="F34" s="46">
        <v>39</v>
      </c>
      <c r="G34" s="46">
        <v>844</v>
      </c>
      <c r="H34" s="46"/>
      <c r="I34" s="46" t="s">
        <v>66</v>
      </c>
      <c r="J34" s="47">
        <v>3</v>
      </c>
      <c r="K34" s="73" t="s">
        <v>70</v>
      </c>
      <c r="L34" s="49">
        <v>9.43</v>
      </c>
      <c r="M34" s="49">
        <v>9.43</v>
      </c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</row>
    <row r="35" spans="1:29" s="63" customFormat="1" ht="18" customHeight="1">
      <c r="A35" s="65" t="s">
        <v>19</v>
      </c>
      <c r="B35" s="74" t="s">
        <v>71</v>
      </c>
      <c r="C35" s="74" t="s">
        <v>72</v>
      </c>
      <c r="D35" s="66" t="s">
        <v>73</v>
      </c>
      <c r="E35" s="66">
        <v>1006667</v>
      </c>
      <c r="F35" s="66">
        <v>27</v>
      </c>
      <c r="G35" s="66">
        <v>526</v>
      </c>
      <c r="H35" s="66"/>
      <c r="I35" s="67" t="s">
        <v>74</v>
      </c>
      <c r="J35" s="67" t="s">
        <v>30</v>
      </c>
      <c r="K35" s="75">
        <v>4.5</v>
      </c>
      <c r="L35" s="69"/>
      <c r="M35" s="69">
        <v>476.43</v>
      </c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</row>
    <row r="36" spans="1:29" s="63" customFormat="1" ht="18" customHeight="1">
      <c r="A36" s="51" t="s">
        <v>62</v>
      </c>
      <c r="B36" s="52" t="s">
        <v>43</v>
      </c>
      <c r="C36" s="52" t="s">
        <v>57</v>
      </c>
      <c r="D36" s="52" t="s">
        <v>75</v>
      </c>
      <c r="E36" s="52">
        <v>41081</v>
      </c>
      <c r="F36" s="52">
        <v>27</v>
      </c>
      <c r="G36" s="76">
        <v>523</v>
      </c>
      <c r="H36" s="52"/>
      <c r="I36" s="52" t="s">
        <v>76</v>
      </c>
      <c r="J36" s="53">
        <v>1</v>
      </c>
      <c r="K36" s="71" t="s">
        <v>77</v>
      </c>
      <c r="L36" s="77">
        <v>141.8</v>
      </c>
      <c r="M36" s="77">
        <v>340.33</v>
      </c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</row>
    <row r="37" spans="1:29" s="63" customFormat="1" ht="18" customHeight="1">
      <c r="A37" s="51" t="s">
        <v>62</v>
      </c>
      <c r="B37" s="52" t="s">
        <v>43</v>
      </c>
      <c r="C37" s="52" t="s">
        <v>57</v>
      </c>
      <c r="D37" s="52" t="s">
        <v>75</v>
      </c>
      <c r="E37" s="52">
        <v>41081</v>
      </c>
      <c r="F37" s="52">
        <v>27</v>
      </c>
      <c r="G37" s="76">
        <v>525</v>
      </c>
      <c r="H37" s="52"/>
      <c r="I37" s="52" t="s">
        <v>66</v>
      </c>
      <c r="J37" s="53">
        <v>1</v>
      </c>
      <c r="K37" s="71" t="s">
        <v>78</v>
      </c>
      <c r="L37" s="55">
        <v>4.26</v>
      </c>
      <c r="M37" s="55">
        <v>7.68</v>
      </c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</row>
    <row r="38" spans="1:29" s="63" customFormat="1" ht="18" customHeight="1">
      <c r="A38" s="51" t="s">
        <v>62</v>
      </c>
      <c r="B38" s="52" t="s">
        <v>43</v>
      </c>
      <c r="C38" s="52" t="s">
        <v>57</v>
      </c>
      <c r="D38" s="52" t="s">
        <v>75</v>
      </c>
      <c r="E38" s="52">
        <v>41081</v>
      </c>
      <c r="F38" s="52">
        <v>27</v>
      </c>
      <c r="G38" s="76">
        <v>527</v>
      </c>
      <c r="H38" s="52"/>
      <c r="I38" s="52" t="s">
        <v>66</v>
      </c>
      <c r="J38" s="53">
        <v>1</v>
      </c>
      <c r="K38" s="71" t="s">
        <v>79</v>
      </c>
      <c r="L38" s="55">
        <v>3.96</v>
      </c>
      <c r="M38" s="55">
        <v>7.13</v>
      </c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</row>
    <row r="39" spans="1:29" s="63" customFormat="1" ht="18" customHeight="1">
      <c r="A39" s="45" t="s">
        <v>62</v>
      </c>
      <c r="B39" s="46" t="s">
        <v>43</v>
      </c>
      <c r="C39" s="46" t="s">
        <v>57</v>
      </c>
      <c r="D39" s="46" t="s">
        <v>75</v>
      </c>
      <c r="E39" s="46">
        <v>41081</v>
      </c>
      <c r="F39" s="46">
        <v>27</v>
      </c>
      <c r="G39" s="46">
        <v>52</v>
      </c>
      <c r="H39" s="46"/>
      <c r="I39" s="46" t="s">
        <v>66</v>
      </c>
      <c r="J39" s="47">
        <v>1</v>
      </c>
      <c r="K39" s="73" t="s">
        <v>80</v>
      </c>
      <c r="L39" s="49">
        <v>1.7</v>
      </c>
      <c r="M39" s="49">
        <v>3.07</v>
      </c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</row>
    <row r="40" spans="1:29" s="63" customFormat="1" ht="18" customHeight="1">
      <c r="A40" s="45"/>
      <c r="B40" s="46"/>
      <c r="C40" s="46"/>
      <c r="D40" s="46"/>
      <c r="E40" s="46"/>
      <c r="F40" s="46"/>
      <c r="G40" s="46"/>
      <c r="H40" s="46"/>
      <c r="I40" s="46"/>
      <c r="J40" s="47"/>
      <c r="K40" s="73"/>
      <c r="L40" s="49"/>
      <c r="M40" s="49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</row>
    <row r="41" spans="1:29" s="63" customFormat="1" ht="18" customHeight="1">
      <c r="A41" s="45"/>
      <c r="B41" s="46"/>
      <c r="C41" s="46"/>
      <c r="D41" s="46"/>
      <c r="E41" s="46"/>
      <c r="F41" s="46"/>
      <c r="G41" s="46"/>
      <c r="H41" s="46"/>
      <c r="I41" s="46"/>
      <c r="J41" s="47"/>
      <c r="K41" s="73"/>
      <c r="L41" s="49"/>
      <c r="M41" s="49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</row>
    <row r="42" spans="1:29" s="63" customFormat="1" ht="18" customHeight="1">
      <c r="A42" s="45"/>
      <c r="B42" s="46"/>
      <c r="C42" s="46"/>
      <c r="D42" s="46"/>
      <c r="E42" s="46"/>
      <c r="F42" s="46"/>
      <c r="G42" s="46"/>
      <c r="H42" s="46"/>
      <c r="I42" s="46"/>
      <c r="J42" s="47"/>
      <c r="K42" s="73"/>
      <c r="L42" s="49"/>
      <c r="M42" s="49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</row>
    <row r="43" spans="1:11" ht="12.75">
      <c r="A43" s="3" t="s">
        <v>81</v>
      </c>
      <c r="B43" s="3" t="s">
        <v>82</v>
      </c>
      <c r="C43" s="1"/>
      <c r="D43" s="78" t="s">
        <v>83</v>
      </c>
      <c r="E43" s="3" t="s">
        <v>84</v>
      </c>
      <c r="F43" s="1"/>
      <c r="G43" s="1"/>
      <c r="H43" s="1"/>
      <c r="I43" s="1"/>
      <c r="J43" s="1"/>
      <c r="K43" s="1"/>
    </row>
    <row r="44" spans="1:29" ht="12.75">
      <c r="A44" s="5" t="s">
        <v>5</v>
      </c>
      <c r="B44" s="79" t="s">
        <v>6</v>
      </c>
      <c r="C44" s="79" t="s">
        <v>7</v>
      </c>
      <c r="D44" s="79" t="s">
        <v>8</v>
      </c>
      <c r="E44" s="79" t="s">
        <v>9</v>
      </c>
      <c r="F44" s="79" t="s">
        <v>10</v>
      </c>
      <c r="G44" s="80" t="s">
        <v>11</v>
      </c>
      <c r="H44" s="79" t="s">
        <v>12</v>
      </c>
      <c r="I44" s="5" t="s">
        <v>13</v>
      </c>
      <c r="J44" s="5" t="s">
        <v>14</v>
      </c>
      <c r="K44" s="5" t="s">
        <v>15</v>
      </c>
      <c r="L44" s="5" t="s">
        <v>16</v>
      </c>
      <c r="M44" s="9" t="s">
        <v>17</v>
      </c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</row>
    <row r="45" spans="1:29" ht="12.75">
      <c r="A45" s="81"/>
      <c r="B45" s="82"/>
      <c r="C45" s="82"/>
      <c r="D45" s="82"/>
      <c r="E45" s="81"/>
      <c r="F45" s="82"/>
      <c r="G45" s="83"/>
      <c r="H45" s="82"/>
      <c r="I45" s="81"/>
      <c r="J45" s="81"/>
      <c r="K45" s="81"/>
      <c r="L45" s="16" t="s">
        <v>18</v>
      </c>
      <c r="M45" s="17" t="s">
        <v>18</v>
      </c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</row>
    <row r="46" spans="1:29" s="63" customFormat="1" ht="18" customHeight="1">
      <c r="A46" s="33" t="s">
        <v>19</v>
      </c>
      <c r="B46" s="84" t="s">
        <v>20</v>
      </c>
      <c r="C46" s="85" t="s">
        <v>85</v>
      </c>
      <c r="D46" s="85" t="s">
        <v>86</v>
      </c>
      <c r="E46" s="85"/>
      <c r="F46" s="85">
        <v>135</v>
      </c>
      <c r="G46" s="86">
        <v>1768</v>
      </c>
      <c r="H46" s="85">
        <v>4</v>
      </c>
      <c r="I46" s="87" t="s">
        <v>49</v>
      </c>
      <c r="J46" s="87" t="s">
        <v>30</v>
      </c>
      <c r="K46" s="85">
        <v>33927</v>
      </c>
      <c r="L46" s="38"/>
      <c r="M46" s="38">
        <v>26282.75</v>
      </c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</row>
    <row r="47" spans="1:29" s="63" customFormat="1" ht="18" customHeight="1">
      <c r="A47" s="33" t="s">
        <v>19</v>
      </c>
      <c r="B47" s="84" t="s">
        <v>20</v>
      </c>
      <c r="C47" s="85" t="s">
        <v>87</v>
      </c>
      <c r="D47" s="85" t="s">
        <v>88</v>
      </c>
      <c r="E47" s="85">
        <v>1322</v>
      </c>
      <c r="F47" s="85">
        <v>135</v>
      </c>
      <c r="G47" s="85">
        <v>4415</v>
      </c>
      <c r="H47" s="85"/>
      <c r="I47" s="87" t="s">
        <v>89</v>
      </c>
      <c r="J47" s="87" t="s">
        <v>30</v>
      </c>
      <c r="K47" s="85">
        <v>4404</v>
      </c>
      <c r="L47" s="38"/>
      <c r="M47" s="38">
        <v>3411.73</v>
      </c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</row>
    <row r="48" spans="1:29" s="63" customFormat="1" ht="18" customHeight="1">
      <c r="A48" s="33" t="s">
        <v>19</v>
      </c>
      <c r="B48" s="84" t="s">
        <v>20</v>
      </c>
      <c r="C48" s="85" t="s">
        <v>90</v>
      </c>
      <c r="D48" s="85" t="s">
        <v>91</v>
      </c>
      <c r="E48" s="85">
        <v>6120</v>
      </c>
      <c r="F48" s="85">
        <v>87</v>
      </c>
      <c r="G48" s="85">
        <v>244</v>
      </c>
      <c r="H48" s="85"/>
      <c r="I48" s="87" t="s">
        <v>49</v>
      </c>
      <c r="J48" s="87"/>
      <c r="K48" s="85">
        <v>1434</v>
      </c>
      <c r="L48" s="38"/>
      <c r="M48" s="38">
        <v>1110.91</v>
      </c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</row>
    <row r="49" spans="1:29" s="63" customFormat="1" ht="18" customHeight="1">
      <c r="A49" s="33" t="s">
        <v>19</v>
      </c>
      <c r="B49" s="84" t="s">
        <v>20</v>
      </c>
      <c r="C49" s="85" t="s">
        <v>87</v>
      </c>
      <c r="D49" s="85" t="s">
        <v>92</v>
      </c>
      <c r="E49" s="85">
        <v>1322</v>
      </c>
      <c r="F49" s="85">
        <v>135</v>
      </c>
      <c r="G49" s="85">
        <v>1145</v>
      </c>
      <c r="H49" s="85">
        <v>3</v>
      </c>
      <c r="I49" s="87" t="s">
        <v>89</v>
      </c>
      <c r="J49" s="87" t="s">
        <v>30</v>
      </c>
      <c r="K49" s="85">
        <v>575</v>
      </c>
      <c r="L49" s="38"/>
      <c r="M49" s="38">
        <v>445.45</v>
      </c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</row>
    <row r="50" spans="1:29" s="63" customFormat="1" ht="18" customHeight="1">
      <c r="A50" s="33"/>
      <c r="B50" s="84"/>
      <c r="C50" s="85"/>
      <c r="D50" s="85"/>
      <c r="E50" s="85"/>
      <c r="F50" s="85"/>
      <c r="G50" s="85"/>
      <c r="H50" s="85"/>
      <c r="I50" s="87"/>
      <c r="J50" s="87"/>
      <c r="K50" s="85"/>
      <c r="L50" s="38"/>
      <c r="M50" s="38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</row>
    <row r="51" spans="1:29" s="63" customFormat="1" ht="18" customHeight="1">
      <c r="A51" s="33"/>
      <c r="B51" s="84"/>
      <c r="C51" s="85"/>
      <c r="D51" s="85"/>
      <c r="E51" s="85"/>
      <c r="F51" s="85"/>
      <c r="G51" s="85"/>
      <c r="H51" s="85"/>
      <c r="I51" s="87"/>
      <c r="J51" s="87"/>
      <c r="K51" s="85"/>
      <c r="L51" s="38"/>
      <c r="M51" s="38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</row>
    <row r="52" spans="1:29" s="63" customFormat="1" ht="18" customHeight="1">
      <c r="A52" s="33"/>
      <c r="B52" s="84"/>
      <c r="C52" s="85"/>
      <c r="D52" s="85"/>
      <c r="E52" s="85"/>
      <c r="F52" s="85"/>
      <c r="G52" s="85"/>
      <c r="H52" s="85"/>
      <c r="I52" s="87"/>
      <c r="J52" s="87"/>
      <c r="K52" s="85"/>
      <c r="L52" s="38"/>
      <c r="M52" s="38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</row>
    <row r="53" spans="1:29" s="63" customFormat="1" ht="18" customHeight="1">
      <c r="A53" s="63" t="s">
        <v>19</v>
      </c>
      <c r="B53" s="63" t="s">
        <v>20</v>
      </c>
      <c r="C53" s="63" t="s">
        <v>93</v>
      </c>
      <c r="D53" s="63" t="s">
        <v>94</v>
      </c>
      <c r="E53" s="63">
        <v>1008950</v>
      </c>
      <c r="F53" s="63">
        <v>52</v>
      </c>
      <c r="G53" s="63">
        <v>179</v>
      </c>
      <c r="I53" s="63" t="s">
        <v>49</v>
      </c>
      <c r="J53" s="63" t="s">
        <v>30</v>
      </c>
      <c r="K53" s="63">
        <v>54018</v>
      </c>
      <c r="M53" s="88">
        <v>41846.95</v>
      </c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</row>
    <row r="54" spans="1:11" ht="12.75">
      <c r="A54" s="3" t="s">
        <v>95</v>
      </c>
      <c r="B54" s="89" t="s">
        <v>96</v>
      </c>
      <c r="C54" s="1"/>
      <c r="D54" s="89" t="s">
        <v>97</v>
      </c>
      <c r="E54" s="3" t="s">
        <v>98</v>
      </c>
      <c r="F54" s="1"/>
      <c r="G54" s="1"/>
      <c r="H54" s="1"/>
      <c r="I54" s="1"/>
      <c r="J54" s="1"/>
      <c r="K54" s="1"/>
    </row>
    <row r="55" spans="1:29" ht="12.75">
      <c r="A55" s="5" t="s">
        <v>5</v>
      </c>
      <c r="B55" s="79" t="s">
        <v>6</v>
      </c>
      <c r="C55" s="79" t="s">
        <v>7</v>
      </c>
      <c r="D55" s="79" t="s">
        <v>8</v>
      </c>
      <c r="E55" s="79" t="s">
        <v>9</v>
      </c>
      <c r="F55" s="79" t="s">
        <v>10</v>
      </c>
      <c r="G55" s="80" t="s">
        <v>11</v>
      </c>
      <c r="H55" s="79" t="s">
        <v>12</v>
      </c>
      <c r="I55" s="5" t="s">
        <v>13</v>
      </c>
      <c r="J55" s="5" t="s">
        <v>14</v>
      </c>
      <c r="K55" s="5" t="s">
        <v>15</v>
      </c>
      <c r="L55" s="5" t="s">
        <v>16</v>
      </c>
      <c r="M55" s="9" t="s">
        <v>17</v>
      </c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</row>
    <row r="56" spans="1:29" ht="12.75">
      <c r="A56" s="5"/>
      <c r="B56" s="79"/>
      <c r="C56" s="79"/>
      <c r="D56" s="79"/>
      <c r="E56" s="79"/>
      <c r="F56" s="79"/>
      <c r="G56" s="80"/>
      <c r="H56" s="79"/>
      <c r="I56" s="5"/>
      <c r="J56" s="5"/>
      <c r="K56" s="5"/>
      <c r="L56" s="5"/>
      <c r="M56" s="9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</row>
    <row r="57" spans="1:29" ht="12.75">
      <c r="A57" s="5"/>
      <c r="B57" s="79"/>
      <c r="C57" s="79"/>
      <c r="D57" s="79"/>
      <c r="E57" s="79"/>
      <c r="F57" s="79"/>
      <c r="G57" s="80"/>
      <c r="H57" s="79"/>
      <c r="I57" s="5"/>
      <c r="J57" s="5"/>
      <c r="K57" s="5"/>
      <c r="L57" s="5"/>
      <c r="M57" s="9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</row>
    <row r="58" spans="1:29" ht="12.75">
      <c r="A58" s="12"/>
      <c r="B58" s="16"/>
      <c r="C58" s="16"/>
      <c r="D58" s="16"/>
      <c r="E58" s="12"/>
      <c r="F58" s="16"/>
      <c r="G58" s="90"/>
      <c r="H58" s="16"/>
      <c r="I58" s="12"/>
      <c r="J58" s="12"/>
      <c r="K58" s="12"/>
      <c r="L58" s="16" t="s">
        <v>18</v>
      </c>
      <c r="M58" s="17" t="s">
        <v>18</v>
      </c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</row>
    <row r="59" spans="1:11" ht="12.75">
      <c r="A59" s="3" t="s">
        <v>99</v>
      </c>
      <c r="B59" t="s">
        <v>100</v>
      </c>
      <c r="C59" s="1"/>
      <c r="D59" s="89" t="s">
        <v>101</v>
      </c>
      <c r="E59" s="3" t="s">
        <v>102</v>
      </c>
      <c r="F59" s="1"/>
      <c r="G59" s="1"/>
      <c r="H59" s="1"/>
      <c r="I59" s="1"/>
      <c r="J59" s="1"/>
      <c r="K59" s="1"/>
    </row>
    <row r="60" spans="1:29" ht="12.75">
      <c r="A60" s="5" t="s">
        <v>5</v>
      </c>
      <c r="B60" s="79" t="s">
        <v>6</v>
      </c>
      <c r="C60" s="79" t="s">
        <v>7</v>
      </c>
      <c r="D60" s="79" t="s">
        <v>8</v>
      </c>
      <c r="E60" s="79" t="s">
        <v>9</v>
      </c>
      <c r="F60" s="79" t="s">
        <v>10</v>
      </c>
      <c r="G60" s="80" t="s">
        <v>11</v>
      </c>
      <c r="H60" s="79" t="s">
        <v>12</v>
      </c>
      <c r="I60" s="5" t="s">
        <v>13</v>
      </c>
      <c r="J60" s="5" t="s">
        <v>14</v>
      </c>
      <c r="K60" s="5" t="s">
        <v>15</v>
      </c>
      <c r="L60" s="5" t="s">
        <v>16</v>
      </c>
      <c r="M60" s="9" t="s">
        <v>17</v>
      </c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</row>
    <row r="61" spans="1:29" ht="12.75">
      <c r="A61" s="12"/>
      <c r="B61" s="16"/>
      <c r="C61" s="16"/>
      <c r="D61" s="16"/>
      <c r="E61" s="12"/>
      <c r="F61" s="16"/>
      <c r="G61" s="90"/>
      <c r="H61" s="16"/>
      <c r="I61" s="12"/>
      <c r="J61" s="12"/>
      <c r="K61" s="12"/>
      <c r="L61" s="16" t="s">
        <v>18</v>
      </c>
      <c r="M61" s="17" t="s">
        <v>18</v>
      </c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</row>
    <row r="62" spans="1:29" s="72" customFormat="1" ht="18" customHeight="1">
      <c r="A62" s="50" t="s">
        <v>19</v>
      </c>
      <c r="B62" s="40" t="s">
        <v>20</v>
      </c>
      <c r="C62" s="40" t="s">
        <v>103</v>
      </c>
      <c r="D62" s="40" t="s">
        <v>104</v>
      </c>
      <c r="E62" s="40">
        <v>1005302</v>
      </c>
      <c r="F62" s="40">
        <v>22</v>
      </c>
      <c r="G62" s="40">
        <v>386</v>
      </c>
      <c r="H62" s="40">
        <v>1</v>
      </c>
      <c r="I62" s="41" t="s">
        <v>49</v>
      </c>
      <c r="J62" s="41" t="s">
        <v>30</v>
      </c>
      <c r="K62" s="40">
        <v>12657</v>
      </c>
      <c r="L62" s="43"/>
      <c r="M62" s="44">
        <v>9805.25</v>
      </c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</row>
    <row r="63" spans="1:29" s="72" customFormat="1" ht="18" customHeight="1">
      <c r="A63" s="45" t="s">
        <v>62</v>
      </c>
      <c r="B63" s="46" t="s">
        <v>20</v>
      </c>
      <c r="C63" s="46" t="s">
        <v>103</v>
      </c>
      <c r="D63" s="46" t="s">
        <v>105</v>
      </c>
      <c r="E63" s="46"/>
      <c r="F63" s="46">
        <v>22</v>
      </c>
      <c r="G63" s="46">
        <v>902</v>
      </c>
      <c r="H63" s="46"/>
      <c r="I63" s="47" t="s">
        <v>106</v>
      </c>
      <c r="J63" s="47" t="s">
        <v>30</v>
      </c>
      <c r="K63" s="46" t="s">
        <v>107</v>
      </c>
      <c r="L63" s="49">
        <v>13.82</v>
      </c>
      <c r="M63" s="49">
        <v>16.33</v>
      </c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</row>
    <row r="64" spans="1:29" s="72" customFormat="1" ht="18" customHeight="1">
      <c r="A64" s="33" t="s">
        <v>19</v>
      </c>
      <c r="B64" s="34" t="s">
        <v>108</v>
      </c>
      <c r="C64" s="34" t="s">
        <v>109</v>
      </c>
      <c r="D64" s="34" t="s">
        <v>110</v>
      </c>
      <c r="E64" s="34">
        <v>1005302</v>
      </c>
      <c r="F64" s="34">
        <v>22</v>
      </c>
      <c r="G64" s="34">
        <v>386</v>
      </c>
      <c r="H64" s="34">
        <v>2</v>
      </c>
      <c r="I64" s="35" t="s">
        <v>60</v>
      </c>
      <c r="J64" s="35" t="s">
        <v>30</v>
      </c>
      <c r="K64" s="34">
        <v>948</v>
      </c>
      <c r="L64" s="37"/>
      <c r="M64" s="38">
        <v>489.6</v>
      </c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</row>
    <row r="65" spans="1:29" s="72" customFormat="1" ht="18" customHeight="1">
      <c r="A65" s="33"/>
      <c r="B65" s="34"/>
      <c r="C65" s="34"/>
      <c r="D65" s="34"/>
      <c r="E65" s="34"/>
      <c r="F65" s="34"/>
      <c r="G65" s="34"/>
      <c r="H65" s="34"/>
      <c r="I65" s="35"/>
      <c r="J65" s="35"/>
      <c r="K65" s="34"/>
      <c r="L65" s="37"/>
      <c r="M65" s="38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</row>
    <row r="66" spans="1:29" s="72" customFormat="1" ht="18" customHeight="1">
      <c r="A66" s="33"/>
      <c r="B66" s="34"/>
      <c r="C66" s="34"/>
      <c r="D66" s="34"/>
      <c r="E66" s="34"/>
      <c r="F66" s="34"/>
      <c r="G66" s="34"/>
      <c r="H66" s="34"/>
      <c r="I66" s="35"/>
      <c r="J66" s="35"/>
      <c r="K66" s="34"/>
      <c r="L66" s="37"/>
      <c r="M66" s="38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</row>
    <row r="67" spans="1:29" s="72" customFormat="1" ht="18" customHeight="1">
      <c r="A67" s="33"/>
      <c r="B67" s="34"/>
      <c r="C67" s="34"/>
      <c r="D67" s="34"/>
      <c r="E67" s="34"/>
      <c r="F67" s="34"/>
      <c r="G67" s="34"/>
      <c r="H67" s="34"/>
      <c r="I67" s="35"/>
      <c r="J67" s="35"/>
      <c r="K67" s="34"/>
      <c r="L67" s="37"/>
      <c r="M67" s="38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</row>
    <row r="68" spans="1:11" ht="12.75">
      <c r="A68" s="3" t="s">
        <v>111</v>
      </c>
      <c r="B68" s="3" t="s">
        <v>112</v>
      </c>
      <c r="C68" s="1"/>
      <c r="D68" s="78" t="s">
        <v>97</v>
      </c>
      <c r="E68" s="3" t="s">
        <v>113</v>
      </c>
      <c r="F68" s="1"/>
      <c r="G68" s="1"/>
      <c r="H68" s="1"/>
      <c r="I68" s="1"/>
      <c r="J68" s="1"/>
      <c r="K68" s="1"/>
    </row>
    <row r="69" spans="1:29" ht="12.75">
      <c r="A69" s="5" t="s">
        <v>5</v>
      </c>
      <c r="B69" s="79" t="s">
        <v>6</v>
      </c>
      <c r="C69" s="79" t="s">
        <v>7</v>
      </c>
      <c r="D69" s="79" t="s">
        <v>8</v>
      </c>
      <c r="E69" s="79" t="s">
        <v>9</v>
      </c>
      <c r="F69" s="79" t="s">
        <v>10</v>
      </c>
      <c r="G69" s="80" t="s">
        <v>11</v>
      </c>
      <c r="H69" s="79" t="s">
        <v>12</v>
      </c>
      <c r="I69" s="5" t="s">
        <v>13</v>
      </c>
      <c r="J69" s="5" t="s">
        <v>14</v>
      </c>
      <c r="K69" s="5" t="s">
        <v>15</v>
      </c>
      <c r="L69" s="5" t="s">
        <v>16</v>
      </c>
      <c r="M69" s="9" t="s">
        <v>17</v>
      </c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</row>
    <row r="70" spans="1:29" ht="12.75">
      <c r="A70" s="5"/>
      <c r="B70" s="79"/>
      <c r="C70" s="79"/>
      <c r="D70" s="79"/>
      <c r="E70" s="79"/>
      <c r="F70" s="79"/>
      <c r="G70" s="80"/>
      <c r="H70" s="79"/>
      <c r="I70" s="5"/>
      <c r="J70" s="5"/>
      <c r="K70" s="5"/>
      <c r="L70" s="5"/>
      <c r="M70" s="9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</row>
    <row r="71" spans="1:29" s="72" customFormat="1" ht="18" customHeight="1">
      <c r="A71" s="33" t="s">
        <v>19</v>
      </c>
      <c r="B71" s="84" t="s">
        <v>20</v>
      </c>
      <c r="C71" s="34" t="s">
        <v>114</v>
      </c>
      <c r="D71" s="34" t="s">
        <v>115</v>
      </c>
      <c r="E71" s="34"/>
      <c r="F71" s="34">
        <v>11</v>
      </c>
      <c r="G71" s="34">
        <v>1800</v>
      </c>
      <c r="H71" s="34"/>
      <c r="I71" s="35" t="s">
        <v>29</v>
      </c>
      <c r="J71" s="35" t="s">
        <v>30</v>
      </c>
      <c r="K71" s="34">
        <v>2646</v>
      </c>
      <c r="L71" s="37"/>
      <c r="M71" s="38">
        <v>2049.83</v>
      </c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</row>
    <row r="72" spans="1:29" s="72" customFormat="1" ht="18" customHeight="1">
      <c r="A72" s="33"/>
      <c r="B72" s="84"/>
      <c r="C72" s="34"/>
      <c r="D72" s="34"/>
      <c r="E72" s="34"/>
      <c r="F72" s="34"/>
      <c r="G72" s="34"/>
      <c r="H72" s="34"/>
      <c r="I72" s="35"/>
      <c r="J72" s="35"/>
      <c r="K72" s="34"/>
      <c r="L72" s="37"/>
      <c r="M72" s="38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</row>
    <row r="73" spans="1:29" s="72" customFormat="1" ht="18" customHeight="1">
      <c r="A73" s="33"/>
      <c r="B73" s="84"/>
      <c r="C73" s="34"/>
      <c r="D73" s="34"/>
      <c r="E73" s="34"/>
      <c r="F73" s="34"/>
      <c r="G73" s="34"/>
      <c r="H73" s="34"/>
      <c r="I73" s="35"/>
      <c r="J73" s="35"/>
      <c r="K73" s="34"/>
      <c r="L73" s="37"/>
      <c r="M73" s="38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</row>
    <row r="74" spans="1:29" s="72" customFormat="1" ht="18" customHeight="1">
      <c r="A74" s="33"/>
      <c r="B74" s="84"/>
      <c r="C74" s="34"/>
      <c r="D74" s="34"/>
      <c r="E74" s="34"/>
      <c r="F74" s="34"/>
      <c r="G74" s="34"/>
      <c r="H74" s="34"/>
      <c r="I74" s="35"/>
      <c r="J74" s="35"/>
      <c r="K74" s="34"/>
      <c r="L74" s="37"/>
      <c r="M74" s="38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</row>
    <row r="75" spans="1:11" ht="12.75">
      <c r="A75" s="3" t="s">
        <v>116</v>
      </c>
      <c r="B75" s="3" t="s">
        <v>117</v>
      </c>
      <c r="C75" s="1"/>
      <c r="D75" s="78" t="s">
        <v>118</v>
      </c>
      <c r="E75" s="3" t="s">
        <v>119</v>
      </c>
      <c r="F75" s="1"/>
      <c r="G75" s="1"/>
      <c r="H75" s="1"/>
      <c r="I75" s="1"/>
      <c r="J75" s="1"/>
      <c r="K75" s="1"/>
    </row>
    <row r="76" spans="1:29" ht="12.75">
      <c r="A76" s="5" t="s">
        <v>5</v>
      </c>
      <c r="B76" s="79" t="s">
        <v>6</v>
      </c>
      <c r="C76" s="79" t="s">
        <v>7</v>
      </c>
      <c r="D76" s="79" t="s">
        <v>8</v>
      </c>
      <c r="E76" s="79" t="s">
        <v>9</v>
      </c>
      <c r="F76" s="79" t="s">
        <v>10</v>
      </c>
      <c r="G76" s="80" t="s">
        <v>11</v>
      </c>
      <c r="H76" s="79" t="s">
        <v>12</v>
      </c>
      <c r="I76" s="5" t="s">
        <v>13</v>
      </c>
      <c r="J76" s="5" t="s">
        <v>14</v>
      </c>
      <c r="K76" s="5" t="s">
        <v>15</v>
      </c>
      <c r="L76" s="5" t="s">
        <v>16</v>
      </c>
      <c r="M76" s="9" t="s">
        <v>17</v>
      </c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</row>
    <row r="77" spans="1:29" ht="12.75">
      <c r="A77" s="12"/>
      <c r="B77" s="16"/>
      <c r="C77" s="16"/>
      <c r="D77" s="16"/>
      <c r="E77" s="12"/>
      <c r="F77" s="16"/>
      <c r="G77" s="90"/>
      <c r="H77" s="16"/>
      <c r="I77" s="12"/>
      <c r="J77" s="12"/>
      <c r="K77" s="12"/>
      <c r="L77" s="16" t="s">
        <v>18</v>
      </c>
      <c r="M77" s="17" t="s">
        <v>18</v>
      </c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</row>
    <row r="78" spans="1:29" s="63" customFormat="1" ht="18" customHeight="1">
      <c r="A78" s="50" t="s">
        <v>19</v>
      </c>
      <c r="B78" s="40" t="s">
        <v>20</v>
      </c>
      <c r="C78" s="40" t="s">
        <v>120</v>
      </c>
      <c r="D78" s="40" t="s">
        <v>121</v>
      </c>
      <c r="E78" s="40">
        <v>3140</v>
      </c>
      <c r="F78" s="40">
        <v>30</v>
      </c>
      <c r="G78" s="40">
        <v>1832</v>
      </c>
      <c r="H78" s="40">
        <v>3</v>
      </c>
      <c r="I78" s="41" t="s">
        <v>49</v>
      </c>
      <c r="J78" s="41" t="s">
        <v>30</v>
      </c>
      <c r="K78" s="40">
        <v>45670</v>
      </c>
      <c r="L78" s="44"/>
      <c r="M78" s="44">
        <v>42455.85</v>
      </c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</row>
    <row r="79" spans="1:29" s="63" customFormat="1" ht="18" customHeight="1">
      <c r="A79" s="51" t="s">
        <v>62</v>
      </c>
      <c r="B79" s="52" t="s">
        <v>20</v>
      </c>
      <c r="C79" s="52" t="s">
        <v>120</v>
      </c>
      <c r="D79" s="52" t="s">
        <v>121</v>
      </c>
      <c r="E79" s="52">
        <v>48183</v>
      </c>
      <c r="F79" s="52">
        <v>30</v>
      </c>
      <c r="G79" s="52">
        <v>3489</v>
      </c>
      <c r="H79" s="52"/>
      <c r="I79" s="91" t="s">
        <v>106</v>
      </c>
      <c r="J79" s="53">
        <v>3</v>
      </c>
      <c r="K79" s="52" t="s">
        <v>122</v>
      </c>
      <c r="L79" s="55">
        <v>0.52</v>
      </c>
      <c r="M79" s="55">
        <v>1.32</v>
      </c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</row>
    <row r="80" spans="1:29" s="95" customFormat="1" ht="18" customHeight="1">
      <c r="A80" s="45" t="s">
        <v>19</v>
      </c>
      <c r="B80" s="92" t="s">
        <v>123</v>
      </c>
      <c r="C80" s="92" t="s">
        <v>124</v>
      </c>
      <c r="D80" s="92"/>
      <c r="E80" s="92"/>
      <c r="F80" s="92">
        <v>30</v>
      </c>
      <c r="G80" s="92">
        <v>1832</v>
      </c>
      <c r="H80" s="92">
        <v>4</v>
      </c>
      <c r="I80" s="93" t="s">
        <v>125</v>
      </c>
      <c r="J80" s="93">
        <v>6</v>
      </c>
      <c r="K80" s="92">
        <v>52</v>
      </c>
      <c r="L80" s="49"/>
      <c r="M80" s="49">
        <v>1141.37</v>
      </c>
      <c r="N80" s="27"/>
      <c r="O80" s="94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</row>
    <row r="81" spans="1:29" s="95" customFormat="1" ht="18" customHeight="1">
      <c r="A81" s="33" t="s">
        <v>62</v>
      </c>
      <c r="B81" s="34" t="s">
        <v>20</v>
      </c>
      <c r="C81" s="85" t="s">
        <v>126</v>
      </c>
      <c r="D81" s="85" t="s">
        <v>127</v>
      </c>
      <c r="E81" s="85"/>
      <c r="F81" s="85">
        <v>113</v>
      </c>
      <c r="G81" s="85">
        <v>1160</v>
      </c>
      <c r="H81" s="85"/>
      <c r="I81" s="87"/>
      <c r="J81" s="87"/>
      <c r="K81" s="96" t="s">
        <v>128</v>
      </c>
      <c r="L81" s="38">
        <f>43920/1936.27</f>
        <v>22.682787008010248</v>
      </c>
      <c r="M81" s="38">
        <f>65880/1936.27</f>
        <v>34.02418051201537</v>
      </c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</row>
    <row r="82" spans="1:29" s="95" customFormat="1" ht="18" customHeight="1">
      <c r="A82" s="33"/>
      <c r="B82" s="34"/>
      <c r="C82" s="85"/>
      <c r="D82" s="85"/>
      <c r="E82" s="85"/>
      <c r="F82" s="85"/>
      <c r="G82" s="85"/>
      <c r="H82" s="85"/>
      <c r="I82" s="87"/>
      <c r="J82" s="87"/>
      <c r="K82" s="96"/>
      <c r="L82" s="38"/>
      <c r="M82" s="38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</row>
    <row r="83" spans="1:29" s="95" customFormat="1" ht="18" customHeight="1">
      <c r="A83" s="33"/>
      <c r="B83" s="34"/>
      <c r="C83" s="85"/>
      <c r="D83" s="85"/>
      <c r="E83" s="85"/>
      <c r="F83" s="85"/>
      <c r="G83" s="85"/>
      <c r="H83" s="85"/>
      <c r="I83" s="87"/>
      <c r="J83" s="87"/>
      <c r="K83" s="96"/>
      <c r="L83" s="38"/>
      <c r="M83" s="38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</row>
    <row r="84" spans="1:29" s="95" customFormat="1" ht="18" customHeight="1">
      <c r="A84" s="33"/>
      <c r="B84" s="34"/>
      <c r="C84" s="85"/>
      <c r="D84" s="85"/>
      <c r="E84" s="85"/>
      <c r="F84" s="85"/>
      <c r="G84" s="85"/>
      <c r="H84" s="85"/>
      <c r="I84" s="87"/>
      <c r="J84" s="87"/>
      <c r="K84" s="96"/>
      <c r="L84" s="38"/>
      <c r="M84" s="38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</row>
    <row r="85" spans="1:12" ht="12.75">
      <c r="A85" s="89" t="s">
        <v>129</v>
      </c>
      <c r="B85" s="89" t="s">
        <v>130</v>
      </c>
      <c r="C85" s="27"/>
      <c r="D85" s="89" t="s">
        <v>131</v>
      </c>
      <c r="E85" s="89" t="s">
        <v>132</v>
      </c>
      <c r="F85" s="27"/>
      <c r="G85" s="27"/>
      <c r="H85" s="27"/>
      <c r="I85" s="27"/>
      <c r="J85" s="27"/>
      <c r="K85" s="27"/>
      <c r="L85" s="27"/>
    </row>
    <row r="86" spans="1:29" ht="12.75">
      <c r="A86" s="5" t="s">
        <v>5</v>
      </c>
      <c r="B86" s="79" t="s">
        <v>6</v>
      </c>
      <c r="C86" s="79" t="s">
        <v>7</v>
      </c>
      <c r="D86" s="79" t="s">
        <v>8</v>
      </c>
      <c r="E86" s="79" t="s">
        <v>9</v>
      </c>
      <c r="F86" s="79" t="s">
        <v>10</v>
      </c>
      <c r="G86" s="80" t="s">
        <v>11</v>
      </c>
      <c r="H86" s="79" t="s">
        <v>12</v>
      </c>
      <c r="I86" s="5" t="s">
        <v>13</v>
      </c>
      <c r="J86" s="5" t="s">
        <v>14</v>
      </c>
      <c r="K86" s="5" t="s">
        <v>15</v>
      </c>
      <c r="L86" s="5" t="s">
        <v>16</v>
      </c>
      <c r="M86" s="9" t="s">
        <v>17</v>
      </c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</row>
    <row r="87" spans="1:29" ht="12.75">
      <c r="A87" s="12"/>
      <c r="B87" s="16"/>
      <c r="C87" s="16"/>
      <c r="D87" s="16"/>
      <c r="E87" s="12"/>
      <c r="F87" s="16"/>
      <c r="G87" s="90"/>
      <c r="H87" s="16"/>
      <c r="I87" s="12"/>
      <c r="J87" s="12"/>
      <c r="K87" s="12"/>
      <c r="L87" s="16" t="s">
        <v>18</v>
      </c>
      <c r="M87" s="17" t="s">
        <v>18</v>
      </c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</row>
    <row r="88" spans="1:29" s="95" customFormat="1" ht="18" customHeight="1">
      <c r="A88" s="50" t="s">
        <v>19</v>
      </c>
      <c r="B88" s="97" t="s">
        <v>20</v>
      </c>
      <c r="C88" s="97" t="s">
        <v>133</v>
      </c>
      <c r="D88" s="97" t="s">
        <v>134</v>
      </c>
      <c r="E88" s="97">
        <v>1237</v>
      </c>
      <c r="F88" s="97">
        <v>214</v>
      </c>
      <c r="G88" s="97">
        <v>1536</v>
      </c>
      <c r="H88" s="97">
        <v>2</v>
      </c>
      <c r="I88" s="98" t="s">
        <v>49</v>
      </c>
      <c r="J88" s="98" t="s">
        <v>30</v>
      </c>
      <c r="K88" s="97">
        <v>30304</v>
      </c>
      <c r="L88" s="43"/>
      <c r="M88" s="44">
        <v>23476.06</v>
      </c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</row>
    <row r="89" spans="1:29" s="63" customFormat="1" ht="18" customHeight="1">
      <c r="A89" s="33" t="s">
        <v>19</v>
      </c>
      <c r="B89" s="85" t="s">
        <v>20</v>
      </c>
      <c r="C89" s="34" t="s">
        <v>135</v>
      </c>
      <c r="D89" s="34" t="s">
        <v>136</v>
      </c>
      <c r="E89" s="34">
        <v>6003</v>
      </c>
      <c r="F89" s="34">
        <v>118</v>
      </c>
      <c r="G89" s="34">
        <v>248</v>
      </c>
      <c r="H89" s="34"/>
      <c r="I89" s="35" t="s">
        <v>89</v>
      </c>
      <c r="J89" s="35" t="s">
        <v>30</v>
      </c>
      <c r="K89" s="34">
        <v>689</v>
      </c>
      <c r="L89" s="37"/>
      <c r="M89" s="38">
        <v>533.76</v>
      </c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</row>
    <row r="90" spans="1:29" s="63" customFormat="1" ht="18" customHeight="1">
      <c r="A90" s="99" t="s">
        <v>19</v>
      </c>
      <c r="B90" s="100" t="s">
        <v>20</v>
      </c>
      <c r="C90" s="101" t="s">
        <v>137</v>
      </c>
      <c r="D90" s="101" t="s">
        <v>138</v>
      </c>
      <c r="E90" s="101">
        <v>1003003</v>
      </c>
      <c r="F90" s="101">
        <v>118</v>
      </c>
      <c r="G90" s="101">
        <v>31</v>
      </c>
      <c r="H90" s="101"/>
      <c r="I90" s="102" t="s">
        <v>49</v>
      </c>
      <c r="J90" s="102" t="s">
        <v>30</v>
      </c>
      <c r="K90" s="101">
        <v>48970</v>
      </c>
      <c r="L90" s="103"/>
      <c r="M90" s="104">
        <f>73455000/1936.27</f>
        <v>37936.34152261823</v>
      </c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</row>
    <row r="91" spans="1:29" s="63" customFormat="1" ht="18" customHeight="1">
      <c r="A91" s="50" t="s">
        <v>62</v>
      </c>
      <c r="B91" s="97" t="s">
        <v>20</v>
      </c>
      <c r="C91" s="40" t="s">
        <v>139</v>
      </c>
      <c r="D91" s="40" t="s">
        <v>140</v>
      </c>
      <c r="E91" s="40">
        <v>29452</v>
      </c>
      <c r="F91" s="40">
        <v>118</v>
      </c>
      <c r="G91" s="40">
        <v>1</v>
      </c>
      <c r="H91" s="40"/>
      <c r="I91" s="40" t="s">
        <v>141</v>
      </c>
      <c r="J91" s="41" t="s">
        <v>30</v>
      </c>
      <c r="K91" s="40" t="s">
        <v>142</v>
      </c>
      <c r="L91" s="44">
        <v>0.59</v>
      </c>
      <c r="M91" s="44">
        <v>1.49</v>
      </c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</row>
    <row r="92" spans="1:29" s="106" customFormat="1" ht="18" customHeight="1">
      <c r="A92" s="51" t="s">
        <v>62</v>
      </c>
      <c r="B92" s="105" t="s">
        <v>20</v>
      </c>
      <c r="C92" s="52" t="s">
        <v>139</v>
      </c>
      <c r="D92" s="52" t="s">
        <v>140</v>
      </c>
      <c r="E92" s="52">
        <v>29452</v>
      </c>
      <c r="F92" s="52">
        <v>118</v>
      </c>
      <c r="G92" s="52">
        <v>32</v>
      </c>
      <c r="H92" s="52"/>
      <c r="I92" s="52" t="s">
        <v>143</v>
      </c>
      <c r="J92" s="53">
        <v>1</v>
      </c>
      <c r="K92" s="52" t="s">
        <v>144</v>
      </c>
      <c r="L92" s="55">
        <v>70.73</v>
      </c>
      <c r="M92" s="55">
        <v>141.46</v>
      </c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</row>
    <row r="93" spans="1:29" s="72" customFormat="1" ht="18" customHeight="1">
      <c r="A93" s="51" t="s">
        <v>62</v>
      </c>
      <c r="B93" s="105" t="s">
        <v>20</v>
      </c>
      <c r="C93" s="52" t="s">
        <v>139</v>
      </c>
      <c r="D93" s="52" t="s">
        <v>140</v>
      </c>
      <c r="E93" s="52">
        <v>29452</v>
      </c>
      <c r="F93" s="52">
        <v>118</v>
      </c>
      <c r="G93" s="52">
        <v>293</v>
      </c>
      <c r="H93" s="52"/>
      <c r="I93" s="52" t="s">
        <v>45</v>
      </c>
      <c r="J93" s="53">
        <v>2</v>
      </c>
      <c r="K93" s="52" t="s">
        <v>145</v>
      </c>
      <c r="L93" s="55">
        <v>44.92</v>
      </c>
      <c r="M93" s="55">
        <v>114.79</v>
      </c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</row>
    <row r="94" spans="1:29" s="63" customFormat="1" ht="18" customHeight="1">
      <c r="A94" s="51" t="s">
        <v>62</v>
      </c>
      <c r="B94" s="105" t="s">
        <v>20</v>
      </c>
      <c r="C94" s="52" t="s">
        <v>139</v>
      </c>
      <c r="D94" s="52" t="s">
        <v>140</v>
      </c>
      <c r="E94" s="52">
        <v>250463</v>
      </c>
      <c r="F94" s="52">
        <v>118</v>
      </c>
      <c r="G94" s="52">
        <v>320</v>
      </c>
      <c r="H94" s="52"/>
      <c r="I94" s="52" t="s">
        <v>143</v>
      </c>
      <c r="J94" s="53">
        <v>1</v>
      </c>
      <c r="K94" s="52" t="s">
        <v>146</v>
      </c>
      <c r="L94" s="55">
        <f>23465/1936.27</f>
        <v>12.1186611371348</v>
      </c>
      <c r="M94" s="55">
        <f>46930/1936.27</f>
        <v>24.2373222742696</v>
      </c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</row>
    <row r="95" spans="1:29" s="63" customFormat="1" ht="18" customHeight="1">
      <c r="A95" s="51" t="s">
        <v>62</v>
      </c>
      <c r="B95" s="105" t="s">
        <v>20</v>
      </c>
      <c r="C95" s="52" t="s">
        <v>139</v>
      </c>
      <c r="D95" s="52" t="s">
        <v>140</v>
      </c>
      <c r="E95" s="52">
        <v>235429</v>
      </c>
      <c r="F95" s="52">
        <v>118</v>
      </c>
      <c r="G95" s="52">
        <v>322</v>
      </c>
      <c r="H95" s="52"/>
      <c r="I95" s="52" t="s">
        <v>143</v>
      </c>
      <c r="J95" s="53">
        <v>1</v>
      </c>
      <c r="K95" s="52" t="s">
        <v>147</v>
      </c>
      <c r="L95" s="55">
        <f>1137/1936.27</f>
        <v>0.5872114942647462</v>
      </c>
      <c r="M95" s="55">
        <f>2275/1936.27</f>
        <v>1.1749394454285818</v>
      </c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</row>
    <row r="96" spans="1:29" s="63" customFormat="1" ht="18" customHeight="1">
      <c r="A96" s="51" t="s">
        <v>62</v>
      </c>
      <c r="B96" s="105" t="s">
        <v>20</v>
      </c>
      <c r="C96" s="52" t="s">
        <v>139</v>
      </c>
      <c r="D96" s="52" t="s">
        <v>140</v>
      </c>
      <c r="E96" s="52">
        <v>14183</v>
      </c>
      <c r="F96" s="52">
        <v>118</v>
      </c>
      <c r="G96" s="52">
        <v>324</v>
      </c>
      <c r="H96" s="52"/>
      <c r="I96" s="52" t="s">
        <v>143</v>
      </c>
      <c r="J96" s="53">
        <v>1</v>
      </c>
      <c r="K96" s="52" t="s">
        <v>148</v>
      </c>
      <c r="L96" s="55">
        <v>44.69</v>
      </c>
      <c r="M96" s="55">
        <v>89.38</v>
      </c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</row>
    <row r="97" spans="1:29" s="63" customFormat="1" ht="18" customHeight="1">
      <c r="A97" s="51" t="s">
        <v>62</v>
      </c>
      <c r="B97" s="105" t="s">
        <v>20</v>
      </c>
      <c r="C97" s="52" t="s">
        <v>139</v>
      </c>
      <c r="D97" s="52" t="s">
        <v>140</v>
      </c>
      <c r="E97" s="52">
        <v>1715</v>
      </c>
      <c r="F97" s="52">
        <v>118</v>
      </c>
      <c r="G97" s="52">
        <v>326</v>
      </c>
      <c r="H97" s="52"/>
      <c r="I97" s="52" t="s">
        <v>141</v>
      </c>
      <c r="J97" s="53" t="s">
        <v>30</v>
      </c>
      <c r="K97" s="52" t="s">
        <v>149</v>
      </c>
      <c r="L97" s="55">
        <v>1.58</v>
      </c>
      <c r="M97" s="55">
        <v>1.58</v>
      </c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</row>
    <row r="98" spans="1:29" s="63" customFormat="1" ht="18" customHeight="1">
      <c r="A98" s="45" t="s">
        <v>62</v>
      </c>
      <c r="B98" s="92" t="s">
        <v>20</v>
      </c>
      <c r="C98" s="46" t="s">
        <v>139</v>
      </c>
      <c r="D98" s="46" t="s">
        <v>140</v>
      </c>
      <c r="E98" s="46">
        <v>252431</v>
      </c>
      <c r="F98" s="46">
        <v>118</v>
      </c>
      <c r="G98" s="46">
        <v>734</v>
      </c>
      <c r="H98" s="46"/>
      <c r="I98" s="46" t="s">
        <v>45</v>
      </c>
      <c r="J98" s="47">
        <v>1</v>
      </c>
      <c r="K98" s="46" t="s">
        <v>146</v>
      </c>
      <c r="L98" s="49">
        <f>90250/1936.27</f>
        <v>46.610235142826156</v>
      </c>
      <c r="M98" s="49">
        <f>216600/1936.27</f>
        <v>111.86456434278277</v>
      </c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</row>
    <row r="99" spans="1:29" s="63" customFormat="1" ht="18" customHeight="1">
      <c r="A99" s="45"/>
      <c r="B99" s="92"/>
      <c r="C99" s="46"/>
      <c r="D99" s="46"/>
      <c r="E99" s="46"/>
      <c r="F99" s="46"/>
      <c r="G99" s="46"/>
      <c r="H99" s="46"/>
      <c r="I99" s="46"/>
      <c r="J99" s="47"/>
      <c r="K99" s="46"/>
      <c r="L99" s="49"/>
      <c r="M99" s="49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</row>
    <row r="100" spans="1:29" s="63" customFormat="1" ht="18" customHeight="1">
      <c r="A100" s="45"/>
      <c r="B100" s="92"/>
      <c r="C100" s="46"/>
      <c r="D100" s="46"/>
      <c r="E100" s="46"/>
      <c r="F100" s="46"/>
      <c r="G100" s="46"/>
      <c r="H100" s="46"/>
      <c r="I100" s="46"/>
      <c r="J100" s="47"/>
      <c r="K100" s="46"/>
      <c r="L100" s="49"/>
      <c r="M100" s="49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</row>
    <row r="101" spans="1:29" s="63" customFormat="1" ht="18" customHeight="1">
      <c r="A101" s="45"/>
      <c r="B101" s="92"/>
      <c r="C101" s="46"/>
      <c r="D101" s="46"/>
      <c r="E101" s="46"/>
      <c r="F101" s="46"/>
      <c r="G101" s="46"/>
      <c r="H101" s="46"/>
      <c r="I101" s="46"/>
      <c r="J101" s="47"/>
      <c r="K101" s="46"/>
      <c r="L101" s="49"/>
      <c r="M101" s="49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</row>
    <row r="102" spans="1:12" ht="12.75">
      <c r="A102" s="89" t="s">
        <v>150</v>
      </c>
      <c r="B102" s="78" t="s">
        <v>151</v>
      </c>
      <c r="C102" s="78" t="s">
        <v>152</v>
      </c>
      <c r="D102" s="78" t="s">
        <v>153</v>
      </c>
      <c r="E102" s="89" t="s">
        <v>154</v>
      </c>
      <c r="F102" s="27"/>
      <c r="G102" s="27"/>
      <c r="H102" s="27"/>
      <c r="I102" s="27"/>
      <c r="J102" s="27"/>
      <c r="K102" s="27"/>
      <c r="L102" s="27"/>
    </row>
    <row r="103" spans="1:29" ht="12.75">
      <c r="A103" s="5" t="s">
        <v>5</v>
      </c>
      <c r="B103" s="79" t="s">
        <v>6</v>
      </c>
      <c r="C103" s="79" t="s">
        <v>7</v>
      </c>
      <c r="D103" s="79" t="s">
        <v>8</v>
      </c>
      <c r="E103" s="79" t="s">
        <v>9</v>
      </c>
      <c r="F103" s="79" t="s">
        <v>10</v>
      </c>
      <c r="G103" s="80" t="s">
        <v>11</v>
      </c>
      <c r="H103" s="79" t="s">
        <v>12</v>
      </c>
      <c r="I103" s="5" t="s">
        <v>13</v>
      </c>
      <c r="J103" s="5" t="s">
        <v>14</v>
      </c>
      <c r="K103" s="5" t="s">
        <v>15</v>
      </c>
      <c r="L103" s="5" t="s">
        <v>16</v>
      </c>
      <c r="M103" s="9" t="s">
        <v>17</v>
      </c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</row>
    <row r="104" spans="1:29" ht="12.75">
      <c r="A104" s="12"/>
      <c r="B104" s="16"/>
      <c r="C104" s="16"/>
      <c r="D104" s="16"/>
      <c r="E104" s="12"/>
      <c r="F104" s="16"/>
      <c r="G104" s="90"/>
      <c r="H104" s="16"/>
      <c r="I104" s="12"/>
      <c r="J104" s="12"/>
      <c r="K104" s="12"/>
      <c r="L104" s="16" t="s">
        <v>18</v>
      </c>
      <c r="M104" s="17" t="s">
        <v>18</v>
      </c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</row>
    <row r="105" spans="1:29" s="63" customFormat="1" ht="18" customHeight="1">
      <c r="A105" s="33" t="s">
        <v>19</v>
      </c>
      <c r="B105" s="85" t="s">
        <v>20</v>
      </c>
      <c r="C105" s="34" t="s">
        <v>114</v>
      </c>
      <c r="D105" s="34" t="s">
        <v>155</v>
      </c>
      <c r="E105" s="34">
        <v>16037</v>
      </c>
      <c r="F105" s="107">
        <v>40</v>
      </c>
      <c r="G105" s="34">
        <v>364</v>
      </c>
      <c r="H105" s="34">
        <v>6</v>
      </c>
      <c r="I105" s="35" t="s">
        <v>29</v>
      </c>
      <c r="J105" s="35" t="s">
        <v>30</v>
      </c>
      <c r="K105" s="34">
        <v>1757</v>
      </c>
      <c r="L105" s="38"/>
      <c r="M105" s="38">
        <v>1361.13</v>
      </c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</row>
    <row r="106" spans="1:29" s="63" customFormat="1" ht="18" customHeight="1">
      <c r="A106" s="33"/>
      <c r="B106" s="85"/>
      <c r="C106" s="34"/>
      <c r="D106" s="34"/>
      <c r="E106" s="34"/>
      <c r="F106" s="107"/>
      <c r="G106" s="34"/>
      <c r="H106" s="34"/>
      <c r="I106" s="35"/>
      <c r="J106" s="35"/>
      <c r="K106" s="34"/>
      <c r="L106" s="38"/>
      <c r="M106" s="38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</row>
    <row r="107" spans="1:29" s="63" customFormat="1" ht="18" customHeight="1">
      <c r="A107" s="33"/>
      <c r="B107" s="85"/>
      <c r="C107" s="34"/>
      <c r="D107" s="34"/>
      <c r="E107" s="34"/>
      <c r="F107" s="107"/>
      <c r="G107" s="34"/>
      <c r="H107" s="34"/>
      <c r="I107" s="35"/>
      <c r="J107" s="35"/>
      <c r="K107" s="34"/>
      <c r="L107" s="38"/>
      <c r="M107" s="38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</row>
    <row r="108" spans="1:29" s="63" customFormat="1" ht="18" customHeight="1">
      <c r="A108" s="33"/>
      <c r="B108" s="85"/>
      <c r="C108" s="34"/>
      <c r="D108" s="34"/>
      <c r="E108" s="34"/>
      <c r="F108" s="107"/>
      <c r="G108" s="34"/>
      <c r="H108" s="34"/>
      <c r="I108" s="35"/>
      <c r="J108" s="35"/>
      <c r="K108" s="34"/>
      <c r="L108" s="38"/>
      <c r="M108" s="38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</row>
    <row r="109" spans="1:12" ht="12.75">
      <c r="A109" s="89" t="s">
        <v>156</v>
      </c>
      <c r="B109" s="89" t="s">
        <v>157</v>
      </c>
      <c r="C109" s="27"/>
      <c r="D109" s="78" t="s">
        <v>158</v>
      </c>
      <c r="E109" s="89" t="s">
        <v>159</v>
      </c>
      <c r="F109" s="27"/>
      <c r="G109" s="27"/>
      <c r="H109" s="27"/>
      <c r="I109" s="27"/>
      <c r="J109" s="27"/>
      <c r="K109" s="27"/>
      <c r="L109" s="27"/>
    </row>
    <row r="110" spans="1:29" ht="12.75">
      <c r="A110" s="5" t="s">
        <v>5</v>
      </c>
      <c r="B110" s="79" t="s">
        <v>6</v>
      </c>
      <c r="C110" s="79" t="s">
        <v>7</v>
      </c>
      <c r="D110" s="79" t="s">
        <v>8</v>
      </c>
      <c r="E110" s="79" t="s">
        <v>9</v>
      </c>
      <c r="F110" s="79" t="s">
        <v>10</v>
      </c>
      <c r="G110" s="80" t="s">
        <v>11</v>
      </c>
      <c r="H110" s="79" t="s">
        <v>12</v>
      </c>
      <c r="I110" s="5" t="s">
        <v>13</v>
      </c>
      <c r="J110" s="5" t="s">
        <v>14</v>
      </c>
      <c r="K110" s="5" t="s">
        <v>15</v>
      </c>
      <c r="L110" s="5" t="s">
        <v>16</v>
      </c>
      <c r="M110" s="9" t="s">
        <v>17</v>
      </c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</row>
    <row r="111" spans="1:29" ht="12.75">
      <c r="A111" s="12"/>
      <c r="B111" s="16"/>
      <c r="C111" s="16"/>
      <c r="D111" s="16"/>
      <c r="E111" s="12"/>
      <c r="F111" s="16"/>
      <c r="G111" s="90"/>
      <c r="H111" s="16"/>
      <c r="I111" s="12"/>
      <c r="J111" s="12"/>
      <c r="K111" s="12"/>
      <c r="L111" s="16" t="s">
        <v>18</v>
      </c>
      <c r="M111" s="17" t="s">
        <v>18</v>
      </c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</row>
    <row r="112" spans="1:29" s="63" customFormat="1" ht="18" customHeight="1">
      <c r="A112" s="33" t="s">
        <v>19</v>
      </c>
      <c r="B112" s="85" t="s">
        <v>20</v>
      </c>
      <c r="C112" s="34" t="s">
        <v>160</v>
      </c>
      <c r="D112" s="34" t="s">
        <v>161</v>
      </c>
      <c r="E112" s="34">
        <v>1012004</v>
      </c>
      <c r="F112" s="34">
        <v>47</v>
      </c>
      <c r="G112" s="34">
        <v>810</v>
      </c>
      <c r="H112" s="34"/>
      <c r="I112" s="35" t="s">
        <v>89</v>
      </c>
      <c r="J112" s="35" t="s">
        <v>30</v>
      </c>
      <c r="K112" s="34">
        <v>1437</v>
      </c>
      <c r="L112" s="38"/>
      <c r="M112" s="38">
        <v>1113.23</v>
      </c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</row>
    <row r="113" spans="1:29" s="63" customFormat="1" ht="18" customHeight="1">
      <c r="A113" s="33" t="s">
        <v>19</v>
      </c>
      <c r="B113" s="34" t="s">
        <v>162</v>
      </c>
      <c r="C113" s="34" t="s">
        <v>163</v>
      </c>
      <c r="D113" s="34" t="s">
        <v>164</v>
      </c>
      <c r="E113" s="34">
        <v>1003460</v>
      </c>
      <c r="F113" s="34">
        <v>132</v>
      </c>
      <c r="G113" s="34">
        <v>1600</v>
      </c>
      <c r="H113" s="34"/>
      <c r="I113" s="35" t="s">
        <v>165</v>
      </c>
      <c r="J113" s="35">
        <v>2</v>
      </c>
      <c r="K113" s="34">
        <v>197</v>
      </c>
      <c r="L113" s="38"/>
      <c r="M113" s="38">
        <v>254.35</v>
      </c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</row>
    <row r="114" spans="1:29" s="63" customFormat="1" ht="18" customHeight="1">
      <c r="A114" s="50" t="s">
        <v>19</v>
      </c>
      <c r="B114" s="97" t="s">
        <v>20</v>
      </c>
      <c r="C114" s="40" t="s">
        <v>166</v>
      </c>
      <c r="D114" s="40" t="s">
        <v>167</v>
      </c>
      <c r="E114" s="40">
        <v>1012004</v>
      </c>
      <c r="F114" s="40">
        <v>132</v>
      </c>
      <c r="G114" s="40">
        <v>1210</v>
      </c>
      <c r="H114" s="40">
        <v>1</v>
      </c>
      <c r="I114" s="41" t="s">
        <v>125</v>
      </c>
      <c r="J114" s="41">
        <v>6</v>
      </c>
      <c r="K114" s="40">
        <v>13</v>
      </c>
      <c r="L114" s="44"/>
      <c r="M114" s="44">
        <v>271.91</v>
      </c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</row>
    <row r="115" spans="1:29" s="63" customFormat="1" ht="18" customHeight="1">
      <c r="A115" s="51" t="s">
        <v>19</v>
      </c>
      <c r="B115" s="105" t="s">
        <v>20</v>
      </c>
      <c r="C115" s="52" t="s">
        <v>166</v>
      </c>
      <c r="D115" s="52" t="s">
        <v>168</v>
      </c>
      <c r="E115" s="52">
        <v>1012004</v>
      </c>
      <c r="F115" s="52">
        <v>132</v>
      </c>
      <c r="G115" s="52">
        <v>1210</v>
      </c>
      <c r="H115" s="52">
        <v>2</v>
      </c>
      <c r="I115" s="53" t="s">
        <v>125</v>
      </c>
      <c r="J115" s="53">
        <v>6</v>
      </c>
      <c r="K115" s="52">
        <v>19</v>
      </c>
      <c r="L115" s="55"/>
      <c r="M115" s="55">
        <v>379.41</v>
      </c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</row>
    <row r="116" spans="1:29" s="63" customFormat="1" ht="18" customHeight="1">
      <c r="A116" s="51" t="s">
        <v>19</v>
      </c>
      <c r="B116" s="105" t="s">
        <v>20</v>
      </c>
      <c r="C116" s="52" t="s">
        <v>166</v>
      </c>
      <c r="D116" s="52" t="s">
        <v>169</v>
      </c>
      <c r="E116" s="52">
        <v>1012004</v>
      </c>
      <c r="F116" s="52">
        <v>132</v>
      </c>
      <c r="G116" s="52">
        <v>1210</v>
      </c>
      <c r="H116" s="52">
        <v>3</v>
      </c>
      <c r="I116" s="53" t="s">
        <v>125</v>
      </c>
      <c r="J116" s="53">
        <v>5</v>
      </c>
      <c r="K116" s="52">
        <v>21</v>
      </c>
      <c r="L116" s="55"/>
      <c r="M116" s="55">
        <v>377.43</v>
      </c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</row>
    <row r="117" spans="1:29" s="63" customFormat="1" ht="18" customHeight="1">
      <c r="A117" s="51" t="s">
        <v>19</v>
      </c>
      <c r="B117" s="105" t="s">
        <v>20</v>
      </c>
      <c r="C117" s="52" t="s">
        <v>166</v>
      </c>
      <c r="D117" s="52" t="s">
        <v>170</v>
      </c>
      <c r="E117" s="52">
        <v>1012004</v>
      </c>
      <c r="F117" s="52">
        <v>132</v>
      </c>
      <c r="G117" s="52">
        <v>1210</v>
      </c>
      <c r="H117" s="52">
        <v>4</v>
      </c>
      <c r="I117" s="53" t="s">
        <v>125</v>
      </c>
      <c r="J117" s="53">
        <v>6</v>
      </c>
      <c r="K117" s="52">
        <v>18</v>
      </c>
      <c r="L117" s="55"/>
      <c r="M117" s="55">
        <v>376.5</v>
      </c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</row>
    <row r="118" spans="1:29" s="63" customFormat="1" ht="18" customHeight="1" hidden="1">
      <c r="A118" s="51"/>
      <c r="B118" s="105"/>
      <c r="C118" s="52"/>
      <c r="D118" s="52"/>
      <c r="E118" s="52"/>
      <c r="F118" s="52"/>
      <c r="G118" s="52"/>
      <c r="H118" s="52"/>
      <c r="I118" s="53"/>
      <c r="J118" s="53"/>
      <c r="K118" s="52"/>
      <c r="L118" s="55"/>
      <c r="M118" s="55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</row>
    <row r="119" spans="1:29" s="63" customFormat="1" ht="18" customHeight="1" hidden="1">
      <c r="A119" s="45"/>
      <c r="B119" s="92"/>
      <c r="C119" s="46"/>
      <c r="D119" s="46"/>
      <c r="E119" s="46"/>
      <c r="F119" s="46"/>
      <c r="G119" s="46"/>
      <c r="H119" s="46"/>
      <c r="I119" s="47"/>
      <c r="J119" s="47"/>
      <c r="K119" s="46"/>
      <c r="L119" s="49"/>
      <c r="M119" s="49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</row>
    <row r="120" spans="1:29" s="63" customFormat="1" ht="18" customHeight="1">
      <c r="A120" s="50" t="s">
        <v>19</v>
      </c>
      <c r="B120" s="97" t="s">
        <v>20</v>
      </c>
      <c r="C120" s="40" t="s">
        <v>171</v>
      </c>
      <c r="D120" s="40" t="s">
        <v>172</v>
      </c>
      <c r="E120" s="40"/>
      <c r="F120" s="40">
        <v>132</v>
      </c>
      <c r="G120" s="40">
        <v>258</v>
      </c>
      <c r="H120" s="40">
        <v>3</v>
      </c>
      <c r="I120" s="41" t="s">
        <v>49</v>
      </c>
      <c r="J120" s="41" t="s">
        <v>30</v>
      </c>
      <c r="K120" s="40">
        <v>49885</v>
      </c>
      <c r="L120" s="44"/>
      <c r="M120" s="44">
        <v>46374.09</v>
      </c>
      <c r="N120" s="10"/>
      <c r="O120" s="108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</row>
    <row r="121" spans="1:29" s="106" customFormat="1" ht="18" customHeight="1">
      <c r="A121" s="51" t="s">
        <v>62</v>
      </c>
      <c r="B121" s="105" t="s">
        <v>20</v>
      </c>
      <c r="C121" s="52" t="s">
        <v>171</v>
      </c>
      <c r="D121" s="52" t="s">
        <v>173</v>
      </c>
      <c r="E121" s="52">
        <v>15923</v>
      </c>
      <c r="F121" s="52">
        <v>132</v>
      </c>
      <c r="G121" s="52">
        <v>259</v>
      </c>
      <c r="H121" s="52"/>
      <c r="I121" s="53" t="s">
        <v>106</v>
      </c>
      <c r="J121" s="53">
        <v>1</v>
      </c>
      <c r="K121" s="52" t="s">
        <v>174</v>
      </c>
      <c r="L121" s="55">
        <v>51.6</v>
      </c>
      <c r="M121" s="55">
        <v>82.32</v>
      </c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</row>
    <row r="122" spans="1:29" s="106" customFormat="1" ht="18" customHeight="1">
      <c r="A122" s="51" t="s">
        <v>62</v>
      </c>
      <c r="B122" s="105" t="s">
        <v>20</v>
      </c>
      <c r="C122" s="52" t="s">
        <v>171</v>
      </c>
      <c r="D122" s="52" t="s">
        <v>173</v>
      </c>
      <c r="E122" s="52">
        <v>8387</v>
      </c>
      <c r="F122" s="52">
        <v>132</v>
      </c>
      <c r="G122" s="52">
        <v>2958</v>
      </c>
      <c r="H122" s="52"/>
      <c r="I122" s="53" t="s">
        <v>175</v>
      </c>
      <c r="J122" s="53"/>
      <c r="K122" s="52" t="s">
        <v>176</v>
      </c>
      <c r="L122" s="55">
        <v>0</v>
      </c>
      <c r="M122" s="55">
        <v>0</v>
      </c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</row>
    <row r="123" spans="1:29" s="106" customFormat="1" ht="18" customHeight="1">
      <c r="A123" s="51" t="s">
        <v>62</v>
      </c>
      <c r="B123" s="105" t="s">
        <v>20</v>
      </c>
      <c r="C123" s="52" t="s">
        <v>171</v>
      </c>
      <c r="D123" s="52" t="s">
        <v>173</v>
      </c>
      <c r="E123" s="52">
        <v>8387</v>
      </c>
      <c r="F123" s="52">
        <v>132</v>
      </c>
      <c r="G123" s="52">
        <v>2960</v>
      </c>
      <c r="H123" s="52"/>
      <c r="I123" s="53" t="s">
        <v>175</v>
      </c>
      <c r="J123" s="53"/>
      <c r="K123" s="52" t="s">
        <v>177</v>
      </c>
      <c r="L123" s="55">
        <v>0</v>
      </c>
      <c r="M123" s="55">
        <v>0</v>
      </c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</row>
    <row r="124" spans="1:29" s="106" customFormat="1" ht="18" customHeight="1">
      <c r="A124" s="51" t="s">
        <v>178</v>
      </c>
      <c r="B124" s="105" t="s">
        <v>20</v>
      </c>
      <c r="C124" s="52" t="s">
        <v>171</v>
      </c>
      <c r="D124" s="52" t="s">
        <v>173</v>
      </c>
      <c r="E124" s="52"/>
      <c r="F124" s="52">
        <v>147</v>
      </c>
      <c r="G124" s="52">
        <v>1972</v>
      </c>
      <c r="H124" s="52"/>
      <c r="I124" s="91" t="s">
        <v>179</v>
      </c>
      <c r="J124" s="53"/>
      <c r="K124" s="52" t="s">
        <v>180</v>
      </c>
      <c r="L124" s="55">
        <v>0</v>
      </c>
      <c r="M124" s="55">
        <v>0</v>
      </c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</row>
    <row r="125" spans="1:29" s="106" customFormat="1" ht="18" customHeight="1">
      <c r="A125" s="45" t="s">
        <v>178</v>
      </c>
      <c r="B125" s="92" t="s">
        <v>20</v>
      </c>
      <c r="C125" s="46" t="s">
        <v>171</v>
      </c>
      <c r="D125" s="46" t="s">
        <v>173</v>
      </c>
      <c r="E125" s="46"/>
      <c r="F125" s="46">
        <v>147</v>
      </c>
      <c r="G125" s="46">
        <v>1973</v>
      </c>
      <c r="H125" s="46"/>
      <c r="I125" s="109" t="s">
        <v>179</v>
      </c>
      <c r="J125" s="47"/>
      <c r="K125" s="46" t="s">
        <v>181</v>
      </c>
      <c r="L125" s="49">
        <v>0</v>
      </c>
      <c r="M125" s="49">
        <v>0</v>
      </c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</row>
    <row r="126" spans="1:29" s="106" customFormat="1" ht="18" customHeight="1">
      <c r="A126" s="45"/>
      <c r="B126" s="92"/>
      <c r="C126" s="46"/>
      <c r="D126" s="46"/>
      <c r="E126" s="46"/>
      <c r="F126" s="46"/>
      <c r="G126" s="46"/>
      <c r="H126" s="46"/>
      <c r="I126" s="109"/>
      <c r="J126" s="47"/>
      <c r="K126" s="46"/>
      <c r="L126" s="49"/>
      <c r="M126" s="49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</row>
    <row r="127" spans="1:29" s="106" customFormat="1" ht="18" customHeight="1">
      <c r="A127" s="45"/>
      <c r="B127" s="92"/>
      <c r="C127" s="46"/>
      <c r="D127" s="46"/>
      <c r="E127" s="46"/>
      <c r="F127" s="46"/>
      <c r="G127" s="46"/>
      <c r="H127" s="46"/>
      <c r="I127" s="109"/>
      <c r="J127" s="47"/>
      <c r="K127" s="46"/>
      <c r="L127" s="49"/>
      <c r="M127" s="49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</row>
    <row r="128" spans="1:29" s="106" customFormat="1" ht="18" customHeight="1">
      <c r="A128" s="45"/>
      <c r="B128" s="92"/>
      <c r="C128" s="46"/>
      <c r="D128" s="46"/>
      <c r="E128" s="46"/>
      <c r="F128" s="46"/>
      <c r="G128" s="46"/>
      <c r="H128" s="46"/>
      <c r="I128" s="109"/>
      <c r="J128" s="47"/>
      <c r="K128" s="46"/>
      <c r="L128" s="49"/>
      <c r="M128" s="49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</row>
    <row r="129" spans="1:12" ht="12.75">
      <c r="A129" s="89" t="s">
        <v>182</v>
      </c>
      <c r="B129" s="89" t="s">
        <v>183</v>
      </c>
      <c r="C129" s="27"/>
      <c r="D129" s="78" t="s">
        <v>184</v>
      </c>
      <c r="E129" s="89" t="s">
        <v>185</v>
      </c>
      <c r="F129" s="27"/>
      <c r="G129" s="27"/>
      <c r="H129" s="27"/>
      <c r="I129" s="27"/>
      <c r="J129" s="27"/>
      <c r="K129" s="27"/>
      <c r="L129" s="27"/>
    </row>
    <row r="130" spans="1:29" ht="12.75">
      <c r="A130" s="5" t="s">
        <v>5</v>
      </c>
      <c r="B130" s="79" t="s">
        <v>6</v>
      </c>
      <c r="C130" s="79" t="s">
        <v>7</v>
      </c>
      <c r="D130" s="79" t="s">
        <v>8</v>
      </c>
      <c r="E130" s="79" t="s">
        <v>9</v>
      </c>
      <c r="F130" s="79" t="s">
        <v>10</v>
      </c>
      <c r="G130" s="80" t="s">
        <v>11</v>
      </c>
      <c r="H130" s="79" t="s">
        <v>12</v>
      </c>
      <c r="I130" s="5" t="s">
        <v>13</v>
      </c>
      <c r="J130" s="5" t="s">
        <v>14</v>
      </c>
      <c r="K130" s="5" t="s">
        <v>15</v>
      </c>
      <c r="L130" s="5" t="s">
        <v>16</v>
      </c>
      <c r="M130" s="9" t="s">
        <v>17</v>
      </c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</row>
    <row r="131" spans="1:29" ht="12.75">
      <c r="A131" s="12"/>
      <c r="B131" s="16"/>
      <c r="C131" s="16"/>
      <c r="D131" s="16"/>
      <c r="E131" s="12"/>
      <c r="F131" s="16"/>
      <c r="G131" s="90"/>
      <c r="H131" s="16"/>
      <c r="I131" s="12"/>
      <c r="J131" s="12"/>
      <c r="K131" s="12"/>
      <c r="L131" s="16" t="s">
        <v>18</v>
      </c>
      <c r="M131" s="17" t="s">
        <v>18</v>
      </c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</row>
    <row r="132" spans="1:29" s="95" customFormat="1" ht="18" customHeight="1">
      <c r="A132" s="33" t="s">
        <v>19</v>
      </c>
      <c r="B132" s="85" t="s">
        <v>20</v>
      </c>
      <c r="C132" s="85" t="s">
        <v>186</v>
      </c>
      <c r="D132" s="85" t="s">
        <v>187</v>
      </c>
      <c r="E132" s="85"/>
      <c r="F132" s="85">
        <v>39</v>
      </c>
      <c r="G132" s="85">
        <v>1101</v>
      </c>
      <c r="H132" s="85"/>
      <c r="I132" s="87" t="s">
        <v>29</v>
      </c>
      <c r="J132" s="87" t="s">
        <v>30</v>
      </c>
      <c r="K132" s="85">
        <v>21825</v>
      </c>
      <c r="L132" s="37"/>
      <c r="M132" s="38">
        <v>16907.61</v>
      </c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</row>
    <row r="133" spans="1:29" s="95" customFormat="1" ht="18" customHeight="1">
      <c r="A133" s="33"/>
      <c r="B133" s="85"/>
      <c r="C133" s="85"/>
      <c r="D133" s="85"/>
      <c r="E133" s="85"/>
      <c r="F133" s="85"/>
      <c r="G133" s="85"/>
      <c r="H133" s="85"/>
      <c r="I133" s="87"/>
      <c r="J133" s="87"/>
      <c r="K133" s="85"/>
      <c r="L133" s="37"/>
      <c r="M133" s="38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</row>
    <row r="134" spans="1:29" s="95" customFormat="1" ht="18" customHeight="1">
      <c r="A134" s="33"/>
      <c r="B134" s="85"/>
      <c r="C134" s="85"/>
      <c r="D134" s="85"/>
      <c r="E134" s="85"/>
      <c r="F134" s="85"/>
      <c r="G134" s="85"/>
      <c r="H134" s="85"/>
      <c r="I134" s="87"/>
      <c r="J134" s="87"/>
      <c r="K134" s="85"/>
      <c r="L134" s="37"/>
      <c r="M134" s="38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</row>
    <row r="135" spans="1:29" s="95" customFormat="1" ht="18" customHeight="1">
      <c r="A135" s="33"/>
      <c r="B135" s="85"/>
      <c r="C135" s="85"/>
      <c r="D135" s="85"/>
      <c r="E135" s="85"/>
      <c r="F135" s="85"/>
      <c r="G135" s="85"/>
      <c r="H135" s="85"/>
      <c r="I135" s="87"/>
      <c r="J135" s="87"/>
      <c r="K135" s="85"/>
      <c r="L135" s="37"/>
      <c r="M135" s="38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</row>
    <row r="136" spans="1:12" ht="12.75">
      <c r="A136" s="89" t="s">
        <v>188</v>
      </c>
      <c r="B136" s="89" t="s">
        <v>189</v>
      </c>
      <c r="C136" s="27"/>
      <c r="D136" s="78" t="s">
        <v>190</v>
      </c>
      <c r="E136" s="89" t="s">
        <v>191</v>
      </c>
      <c r="F136" s="89"/>
      <c r="G136" s="27"/>
      <c r="H136" s="27"/>
      <c r="I136" s="27"/>
      <c r="J136" s="27"/>
      <c r="K136" s="27"/>
      <c r="L136" s="27"/>
    </row>
    <row r="137" spans="1:29" ht="12.75">
      <c r="A137" s="5" t="s">
        <v>5</v>
      </c>
      <c r="B137" s="79" t="s">
        <v>6</v>
      </c>
      <c r="C137" s="79" t="s">
        <v>7</v>
      </c>
      <c r="D137" s="79" t="s">
        <v>8</v>
      </c>
      <c r="E137" s="79" t="s">
        <v>9</v>
      </c>
      <c r="F137" s="79" t="s">
        <v>10</v>
      </c>
      <c r="G137" s="80" t="s">
        <v>11</v>
      </c>
      <c r="H137" s="79" t="s">
        <v>12</v>
      </c>
      <c r="I137" s="5" t="s">
        <v>13</v>
      </c>
      <c r="J137" s="5" t="s">
        <v>14</v>
      </c>
      <c r="K137" s="5" t="s">
        <v>15</v>
      </c>
      <c r="L137" s="5" t="s">
        <v>16</v>
      </c>
      <c r="M137" s="9" t="s">
        <v>17</v>
      </c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</row>
    <row r="138" spans="1:29" ht="12.75">
      <c r="A138" s="12"/>
      <c r="B138" s="16"/>
      <c r="C138" s="16"/>
      <c r="D138" s="16"/>
      <c r="E138" s="12"/>
      <c r="F138" s="16"/>
      <c r="G138" s="90"/>
      <c r="H138" s="16"/>
      <c r="I138" s="12"/>
      <c r="J138" s="12"/>
      <c r="K138" s="12"/>
      <c r="L138" s="16" t="s">
        <v>18</v>
      </c>
      <c r="M138" s="17" t="s">
        <v>18</v>
      </c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</row>
    <row r="139" spans="1:29" s="63" customFormat="1" ht="18" customHeight="1">
      <c r="A139" s="50" t="s">
        <v>19</v>
      </c>
      <c r="B139" s="97" t="s">
        <v>20</v>
      </c>
      <c r="C139" s="40" t="s">
        <v>192</v>
      </c>
      <c r="D139" s="40" t="s">
        <v>193</v>
      </c>
      <c r="E139" s="40">
        <v>1019470</v>
      </c>
      <c r="F139" s="40">
        <v>87</v>
      </c>
      <c r="G139" s="40">
        <v>246</v>
      </c>
      <c r="H139" s="40"/>
      <c r="I139" s="41" t="s">
        <v>49</v>
      </c>
      <c r="J139" s="41" t="s">
        <v>30</v>
      </c>
      <c r="K139" s="40">
        <v>30863</v>
      </c>
      <c r="L139" s="44"/>
      <c r="M139" s="44">
        <v>28690.86</v>
      </c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</row>
    <row r="140" spans="1:29" s="63" customFormat="1" ht="18" customHeight="1">
      <c r="A140" s="51" t="s">
        <v>19</v>
      </c>
      <c r="B140" s="105" t="s">
        <v>20</v>
      </c>
      <c r="C140" s="52" t="s">
        <v>192</v>
      </c>
      <c r="D140" s="52" t="s">
        <v>194</v>
      </c>
      <c r="E140" s="52">
        <v>1019470</v>
      </c>
      <c r="F140" s="52">
        <v>87</v>
      </c>
      <c r="G140" s="52">
        <v>293</v>
      </c>
      <c r="H140" s="52">
        <v>1</v>
      </c>
      <c r="I140" s="53" t="s">
        <v>195</v>
      </c>
      <c r="J140" s="53">
        <v>4</v>
      </c>
      <c r="K140" s="52">
        <v>29</v>
      </c>
      <c r="L140" s="55"/>
      <c r="M140" s="55">
        <v>44.93</v>
      </c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</row>
    <row r="141" spans="1:29" s="63" customFormat="1" ht="18" customHeight="1">
      <c r="A141" s="51" t="s">
        <v>19</v>
      </c>
      <c r="B141" s="105" t="s">
        <v>20</v>
      </c>
      <c r="C141" s="52" t="s">
        <v>192</v>
      </c>
      <c r="D141" s="52" t="s">
        <v>196</v>
      </c>
      <c r="E141" s="52">
        <v>1019470</v>
      </c>
      <c r="F141" s="52">
        <v>87</v>
      </c>
      <c r="G141" s="52">
        <v>293</v>
      </c>
      <c r="H141" s="52">
        <v>2</v>
      </c>
      <c r="I141" s="53" t="s">
        <v>23</v>
      </c>
      <c r="J141" s="53">
        <v>3</v>
      </c>
      <c r="K141" s="52">
        <v>7</v>
      </c>
      <c r="L141" s="55"/>
      <c r="M141" s="55">
        <v>379.6</v>
      </c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</row>
    <row r="142" spans="1:29" s="63" customFormat="1" ht="18" customHeight="1">
      <c r="A142" s="51" t="s">
        <v>19</v>
      </c>
      <c r="B142" s="105" t="s">
        <v>20</v>
      </c>
      <c r="C142" s="52" t="s">
        <v>192</v>
      </c>
      <c r="D142" s="52" t="s">
        <v>197</v>
      </c>
      <c r="E142" s="52">
        <v>1019470</v>
      </c>
      <c r="F142" s="52">
        <v>87</v>
      </c>
      <c r="G142" s="52">
        <v>293</v>
      </c>
      <c r="H142" s="52">
        <v>3</v>
      </c>
      <c r="I142" s="53" t="s">
        <v>198</v>
      </c>
      <c r="J142" s="53">
        <v>1</v>
      </c>
      <c r="K142" s="52">
        <v>13.5</v>
      </c>
      <c r="L142" s="55"/>
      <c r="M142" s="55">
        <v>627.5</v>
      </c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</row>
    <row r="143" spans="1:29" s="63" customFormat="1" ht="18" customHeight="1">
      <c r="A143" s="45" t="s">
        <v>62</v>
      </c>
      <c r="B143" s="92" t="s">
        <v>20</v>
      </c>
      <c r="C143" s="110" t="s">
        <v>199</v>
      </c>
      <c r="D143" s="46" t="s">
        <v>200</v>
      </c>
      <c r="E143" s="46">
        <v>107210</v>
      </c>
      <c r="F143" s="46">
        <v>87</v>
      </c>
      <c r="G143" s="46">
        <v>93</v>
      </c>
      <c r="H143" s="46"/>
      <c r="I143" s="46" t="s">
        <v>66</v>
      </c>
      <c r="J143" s="47">
        <v>3</v>
      </c>
      <c r="K143" s="46" t="s">
        <v>201</v>
      </c>
      <c r="L143" s="49">
        <v>4.09</v>
      </c>
      <c r="M143" s="49">
        <v>3.41</v>
      </c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</row>
    <row r="144" spans="1:29" s="63" customFormat="1" ht="18" customHeight="1">
      <c r="A144" s="50" t="s">
        <v>19</v>
      </c>
      <c r="B144" s="97" t="s">
        <v>20</v>
      </c>
      <c r="C144" s="40" t="s">
        <v>166</v>
      </c>
      <c r="D144" s="40" t="s">
        <v>202</v>
      </c>
      <c r="E144" s="40">
        <v>1019470</v>
      </c>
      <c r="F144" s="40">
        <v>112</v>
      </c>
      <c r="G144" s="40">
        <v>332</v>
      </c>
      <c r="H144" s="40">
        <v>1</v>
      </c>
      <c r="I144" s="41" t="s">
        <v>203</v>
      </c>
      <c r="J144" s="41">
        <v>2</v>
      </c>
      <c r="K144" s="40">
        <v>3</v>
      </c>
      <c r="L144" s="44"/>
      <c r="M144" s="44">
        <v>91.41</v>
      </c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</row>
    <row r="145" spans="1:29" s="63" customFormat="1" ht="18" customHeight="1">
      <c r="A145" s="51" t="s">
        <v>19</v>
      </c>
      <c r="B145" s="105" t="s">
        <v>20</v>
      </c>
      <c r="C145" s="52" t="s">
        <v>166</v>
      </c>
      <c r="D145" s="52" t="s">
        <v>202</v>
      </c>
      <c r="E145" s="52">
        <v>1019470</v>
      </c>
      <c r="F145" s="52">
        <v>112</v>
      </c>
      <c r="G145" s="52">
        <v>332</v>
      </c>
      <c r="H145" s="52">
        <v>2</v>
      </c>
      <c r="I145" s="53" t="s">
        <v>89</v>
      </c>
      <c r="J145" s="53" t="s">
        <v>30</v>
      </c>
      <c r="K145" s="52">
        <v>1022</v>
      </c>
      <c r="L145" s="55"/>
      <c r="M145" s="55">
        <v>791.73</v>
      </c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</row>
    <row r="146" spans="1:29" s="63" customFormat="1" ht="18" customHeight="1">
      <c r="A146" s="51" t="s">
        <v>19</v>
      </c>
      <c r="B146" s="105" t="s">
        <v>20</v>
      </c>
      <c r="C146" s="52" t="s">
        <v>166</v>
      </c>
      <c r="D146" s="52" t="s">
        <v>204</v>
      </c>
      <c r="E146" s="52">
        <v>1019470</v>
      </c>
      <c r="F146" s="52">
        <v>112</v>
      </c>
      <c r="G146" s="52">
        <v>332</v>
      </c>
      <c r="H146" s="52">
        <v>3</v>
      </c>
      <c r="I146" s="53" t="s">
        <v>203</v>
      </c>
      <c r="J146" s="53">
        <v>2</v>
      </c>
      <c r="K146" s="52">
        <v>3.5</v>
      </c>
      <c r="L146" s="55"/>
      <c r="M146" s="55">
        <v>106.65</v>
      </c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</row>
    <row r="147" spans="1:29" s="63" customFormat="1" ht="18" customHeight="1">
      <c r="A147" s="45" t="s">
        <v>62</v>
      </c>
      <c r="B147" s="92" t="s">
        <v>20</v>
      </c>
      <c r="C147" s="46" t="s">
        <v>166</v>
      </c>
      <c r="D147" s="46" t="s">
        <v>205</v>
      </c>
      <c r="E147" s="46">
        <v>107210</v>
      </c>
      <c r="F147" s="46">
        <v>112</v>
      </c>
      <c r="G147" s="46">
        <v>331</v>
      </c>
      <c r="H147" s="46"/>
      <c r="I147" s="46" t="s">
        <v>66</v>
      </c>
      <c r="J147" s="47">
        <v>3</v>
      </c>
      <c r="K147" s="46" t="s">
        <v>206</v>
      </c>
      <c r="L147" s="49">
        <v>3.3</v>
      </c>
      <c r="M147" s="49">
        <v>2.75</v>
      </c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</row>
    <row r="148" spans="1:29" s="63" customFormat="1" ht="18" customHeight="1">
      <c r="A148" s="33" t="s">
        <v>19</v>
      </c>
      <c r="B148" s="85" t="s">
        <v>20</v>
      </c>
      <c r="C148" s="34" t="s">
        <v>207</v>
      </c>
      <c r="D148" s="34" t="s">
        <v>208</v>
      </c>
      <c r="E148" s="34">
        <v>1019470</v>
      </c>
      <c r="F148" s="34">
        <v>90</v>
      </c>
      <c r="G148" s="107">
        <v>137</v>
      </c>
      <c r="H148" s="34"/>
      <c r="I148" s="35" t="s">
        <v>209</v>
      </c>
      <c r="J148" s="35" t="s">
        <v>30</v>
      </c>
      <c r="K148" s="34">
        <v>13919</v>
      </c>
      <c r="L148" s="38"/>
      <c r="M148" s="38">
        <v>11501.69</v>
      </c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</row>
    <row r="149" spans="1:29" s="63" customFormat="1" ht="18" customHeight="1">
      <c r="A149" s="50" t="s">
        <v>19</v>
      </c>
      <c r="B149" s="40" t="s">
        <v>20</v>
      </c>
      <c r="C149" s="40" t="s">
        <v>210</v>
      </c>
      <c r="D149" s="40" t="s">
        <v>211</v>
      </c>
      <c r="E149" s="40">
        <v>1019470</v>
      </c>
      <c r="F149" s="40">
        <v>147</v>
      </c>
      <c r="G149" s="40">
        <v>817</v>
      </c>
      <c r="H149" s="40">
        <v>2</v>
      </c>
      <c r="I149" s="41" t="s">
        <v>49</v>
      </c>
      <c r="J149" s="41" t="s">
        <v>30</v>
      </c>
      <c r="K149" s="40">
        <v>31540</v>
      </c>
      <c r="L149" s="44"/>
      <c r="M149" s="44">
        <v>29320.21</v>
      </c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</row>
    <row r="150" spans="1:29" s="63" customFormat="1" ht="18" customHeight="1">
      <c r="A150" s="45" t="s">
        <v>19</v>
      </c>
      <c r="B150" s="46" t="s">
        <v>20</v>
      </c>
      <c r="C150" s="46" t="s">
        <v>210</v>
      </c>
      <c r="D150" s="46" t="s">
        <v>212</v>
      </c>
      <c r="E150" s="46">
        <v>1019470</v>
      </c>
      <c r="F150" s="46">
        <v>147</v>
      </c>
      <c r="G150" s="46">
        <v>817</v>
      </c>
      <c r="H150" s="46">
        <v>1</v>
      </c>
      <c r="I150" s="47" t="s">
        <v>125</v>
      </c>
      <c r="J150" s="47">
        <v>4</v>
      </c>
      <c r="K150" s="46">
        <v>33</v>
      </c>
      <c r="L150" s="49"/>
      <c r="M150" s="49">
        <v>622.07</v>
      </c>
      <c r="N150" s="10"/>
      <c r="O150" s="108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</row>
    <row r="151" spans="1:29" s="63" customFormat="1" ht="18" customHeight="1">
      <c r="A151" s="45"/>
      <c r="B151" s="46"/>
      <c r="C151" s="46"/>
      <c r="D151" s="46"/>
      <c r="E151" s="46"/>
      <c r="F151" s="46"/>
      <c r="G151" s="46"/>
      <c r="H151" s="46"/>
      <c r="I151" s="47"/>
      <c r="J151" s="47"/>
      <c r="K151" s="46"/>
      <c r="L151" s="49"/>
      <c r="M151" s="49"/>
      <c r="N151" s="10"/>
      <c r="O151" s="108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</row>
    <row r="152" spans="1:29" s="63" customFormat="1" ht="18" customHeight="1">
      <c r="A152" s="45"/>
      <c r="B152" s="46"/>
      <c r="C152" s="46"/>
      <c r="D152" s="46"/>
      <c r="E152" s="46"/>
      <c r="F152" s="46"/>
      <c r="G152" s="46"/>
      <c r="H152" s="46"/>
      <c r="I152" s="47"/>
      <c r="J152" s="47"/>
      <c r="K152" s="46"/>
      <c r="L152" s="49"/>
      <c r="M152" s="49"/>
      <c r="N152" s="10"/>
      <c r="O152" s="108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</row>
    <row r="153" spans="1:29" s="63" customFormat="1" ht="18" customHeight="1">
      <c r="A153" s="45"/>
      <c r="B153" s="46"/>
      <c r="C153" s="46"/>
      <c r="D153" s="46"/>
      <c r="E153" s="46"/>
      <c r="F153" s="46"/>
      <c r="G153" s="46"/>
      <c r="H153" s="46"/>
      <c r="I153" s="47"/>
      <c r="J153" s="47"/>
      <c r="K153" s="46"/>
      <c r="L153" s="49"/>
      <c r="M153" s="49"/>
      <c r="N153" s="10"/>
      <c r="O153" s="108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</row>
    <row r="154" spans="1:12" ht="12.75">
      <c r="A154" s="89" t="s">
        <v>213</v>
      </c>
      <c r="B154" s="78" t="s">
        <v>214</v>
      </c>
      <c r="C154" s="27"/>
      <c r="D154" s="78" t="s">
        <v>215</v>
      </c>
      <c r="E154" s="89" t="s">
        <v>216</v>
      </c>
      <c r="F154" s="27"/>
      <c r="G154" s="27"/>
      <c r="H154" s="27"/>
      <c r="I154" s="27"/>
      <c r="J154" s="27"/>
      <c r="K154" s="27"/>
      <c r="L154" s="2"/>
    </row>
    <row r="155" spans="1:29" ht="12.75">
      <c r="A155" s="5" t="s">
        <v>5</v>
      </c>
      <c r="B155" s="79" t="s">
        <v>6</v>
      </c>
      <c r="C155" s="79" t="s">
        <v>7</v>
      </c>
      <c r="D155" s="79" t="s">
        <v>8</v>
      </c>
      <c r="E155" s="79" t="s">
        <v>9</v>
      </c>
      <c r="F155" s="79" t="s">
        <v>10</v>
      </c>
      <c r="G155" s="80" t="s">
        <v>11</v>
      </c>
      <c r="H155" s="79" t="s">
        <v>12</v>
      </c>
      <c r="I155" s="5" t="s">
        <v>13</v>
      </c>
      <c r="J155" s="5" t="s">
        <v>14</v>
      </c>
      <c r="K155" s="5" t="s">
        <v>15</v>
      </c>
      <c r="L155" s="111" t="s">
        <v>16</v>
      </c>
      <c r="M155" s="9" t="s">
        <v>17</v>
      </c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</row>
    <row r="156" spans="1:29" ht="12.75">
      <c r="A156" s="12"/>
      <c r="B156" s="16"/>
      <c r="C156" s="16"/>
      <c r="D156" s="16"/>
      <c r="E156" s="12"/>
      <c r="F156" s="16"/>
      <c r="G156" s="90"/>
      <c r="H156" s="16"/>
      <c r="I156" s="12"/>
      <c r="J156" s="12"/>
      <c r="K156" s="12"/>
      <c r="L156" s="17" t="s">
        <v>18</v>
      </c>
      <c r="M156" s="17" t="s">
        <v>18</v>
      </c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</row>
    <row r="157" spans="1:29" s="63" customFormat="1" ht="18" customHeight="1">
      <c r="A157" s="33" t="s">
        <v>19</v>
      </c>
      <c r="B157" s="34" t="s">
        <v>20</v>
      </c>
      <c r="C157" s="34" t="s">
        <v>114</v>
      </c>
      <c r="D157" s="34" t="s">
        <v>217</v>
      </c>
      <c r="E157" s="34">
        <v>1002373</v>
      </c>
      <c r="F157" s="34">
        <v>7</v>
      </c>
      <c r="G157" s="34">
        <v>208</v>
      </c>
      <c r="H157" s="34">
        <v>1</v>
      </c>
      <c r="I157" s="35" t="s">
        <v>29</v>
      </c>
      <c r="J157" s="35" t="s">
        <v>30</v>
      </c>
      <c r="K157" s="34">
        <v>1355</v>
      </c>
      <c r="L157" s="38"/>
      <c r="M157" s="38">
        <v>1049.7</v>
      </c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</row>
    <row r="158" spans="1:29" s="63" customFormat="1" ht="18" customHeight="1">
      <c r="A158" s="33"/>
      <c r="B158" s="34"/>
      <c r="C158" s="34"/>
      <c r="D158" s="34"/>
      <c r="E158" s="34"/>
      <c r="F158" s="34"/>
      <c r="G158" s="34"/>
      <c r="H158" s="34"/>
      <c r="I158" s="35"/>
      <c r="J158" s="35"/>
      <c r="K158" s="34"/>
      <c r="L158" s="38"/>
      <c r="M158" s="38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</row>
    <row r="159" spans="1:29" s="63" customFormat="1" ht="18" customHeight="1">
      <c r="A159" s="33"/>
      <c r="B159" s="34"/>
      <c r="C159" s="34"/>
      <c r="D159" s="34"/>
      <c r="E159" s="34"/>
      <c r="F159" s="34"/>
      <c r="G159" s="34"/>
      <c r="H159" s="34"/>
      <c r="I159" s="35"/>
      <c r="J159" s="35"/>
      <c r="K159" s="34"/>
      <c r="L159" s="38"/>
      <c r="M159" s="38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</row>
    <row r="160" spans="1:12" ht="12.75">
      <c r="A160" s="89" t="s">
        <v>218</v>
      </c>
      <c r="B160" s="89" t="s">
        <v>219</v>
      </c>
      <c r="C160" s="27"/>
      <c r="D160" s="78" t="s">
        <v>220</v>
      </c>
      <c r="E160" s="89" t="s">
        <v>221</v>
      </c>
      <c r="F160" s="89" t="s">
        <v>222</v>
      </c>
      <c r="G160" s="27"/>
      <c r="H160" s="27"/>
      <c r="I160" s="27"/>
      <c r="J160" s="27"/>
      <c r="K160" s="27"/>
      <c r="L160" s="2"/>
    </row>
    <row r="161" spans="1:29" ht="12.75">
      <c r="A161" s="5" t="s">
        <v>5</v>
      </c>
      <c r="B161" s="79" t="s">
        <v>6</v>
      </c>
      <c r="C161" s="79" t="s">
        <v>7</v>
      </c>
      <c r="D161" s="79" t="s">
        <v>8</v>
      </c>
      <c r="E161" s="79" t="s">
        <v>9</v>
      </c>
      <c r="F161" s="79" t="s">
        <v>10</v>
      </c>
      <c r="G161" s="80" t="s">
        <v>11</v>
      </c>
      <c r="H161" s="79" t="s">
        <v>12</v>
      </c>
      <c r="I161" s="5" t="s">
        <v>13</v>
      </c>
      <c r="J161" s="5" t="s">
        <v>14</v>
      </c>
      <c r="K161" s="5" t="s">
        <v>15</v>
      </c>
      <c r="L161" s="111" t="s">
        <v>16</v>
      </c>
      <c r="M161" s="9" t="s">
        <v>17</v>
      </c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</row>
    <row r="162" spans="1:29" ht="12.75">
      <c r="A162" s="12"/>
      <c r="B162" s="16"/>
      <c r="C162" s="16"/>
      <c r="D162" s="16"/>
      <c r="E162" s="12"/>
      <c r="F162" s="16"/>
      <c r="G162" s="90"/>
      <c r="H162" s="16"/>
      <c r="I162" s="12"/>
      <c r="J162" s="12"/>
      <c r="K162" s="12"/>
      <c r="L162" s="17" t="s">
        <v>18</v>
      </c>
      <c r="M162" s="17" t="s">
        <v>18</v>
      </c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</row>
    <row r="163" spans="1:29" s="63" customFormat="1" ht="18" customHeight="1">
      <c r="A163" s="33" t="s">
        <v>19</v>
      </c>
      <c r="B163" s="34" t="s">
        <v>20</v>
      </c>
      <c r="C163" s="34" t="s">
        <v>114</v>
      </c>
      <c r="D163" s="34" t="s">
        <v>223</v>
      </c>
      <c r="E163" s="34">
        <v>4167</v>
      </c>
      <c r="F163" s="34">
        <v>30</v>
      </c>
      <c r="G163" s="34">
        <v>938</v>
      </c>
      <c r="H163" s="34"/>
      <c r="I163" s="35" t="s">
        <v>29</v>
      </c>
      <c r="J163" s="35" t="s">
        <v>30</v>
      </c>
      <c r="K163" s="34">
        <v>1652</v>
      </c>
      <c r="L163" s="38"/>
      <c r="M163" s="38">
        <v>1279.79</v>
      </c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</row>
    <row r="164" spans="1:29" s="63" customFormat="1" ht="18" customHeight="1">
      <c r="A164" s="33"/>
      <c r="B164" s="34"/>
      <c r="C164" s="34"/>
      <c r="D164" s="34"/>
      <c r="E164" s="34"/>
      <c r="F164" s="34"/>
      <c r="G164" s="34"/>
      <c r="H164" s="34"/>
      <c r="I164" s="35"/>
      <c r="J164" s="35"/>
      <c r="K164" s="34"/>
      <c r="L164" s="38"/>
      <c r="M164" s="38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</row>
    <row r="165" spans="1:29" s="63" customFormat="1" ht="18" customHeight="1">
      <c r="A165" s="33"/>
      <c r="B165" s="34"/>
      <c r="C165" s="34"/>
      <c r="D165" s="34"/>
      <c r="E165" s="34"/>
      <c r="F165" s="34"/>
      <c r="G165" s="34"/>
      <c r="H165" s="34"/>
      <c r="I165" s="35"/>
      <c r="J165" s="35"/>
      <c r="K165" s="34"/>
      <c r="L165" s="38"/>
      <c r="M165" s="38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</row>
    <row r="166" spans="1:29" s="63" customFormat="1" ht="18" customHeight="1">
      <c r="A166" s="33"/>
      <c r="B166" s="34"/>
      <c r="C166" s="34"/>
      <c r="D166" s="34"/>
      <c r="E166" s="34"/>
      <c r="F166" s="34"/>
      <c r="G166" s="34"/>
      <c r="H166" s="34"/>
      <c r="I166" s="35"/>
      <c r="J166" s="35"/>
      <c r="K166" s="34"/>
      <c r="L166" s="38"/>
      <c r="M166" s="38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</row>
    <row r="167" spans="1:12" ht="12.75">
      <c r="A167" s="89" t="s">
        <v>224</v>
      </c>
      <c r="B167" s="89" t="s">
        <v>225</v>
      </c>
      <c r="C167" s="27"/>
      <c r="D167" s="78" t="s">
        <v>226</v>
      </c>
      <c r="E167" s="89" t="s">
        <v>227</v>
      </c>
      <c r="F167" s="27"/>
      <c r="G167" s="27"/>
      <c r="H167" s="27"/>
      <c r="I167" s="27"/>
      <c r="J167" s="27"/>
      <c r="K167" s="27"/>
      <c r="L167" s="2"/>
    </row>
    <row r="168" spans="1:29" ht="12.75">
      <c r="A168" s="5" t="s">
        <v>5</v>
      </c>
      <c r="B168" s="79" t="s">
        <v>6</v>
      </c>
      <c r="C168" s="79" t="s">
        <v>7</v>
      </c>
      <c r="D168" s="79" t="s">
        <v>8</v>
      </c>
      <c r="E168" s="79" t="s">
        <v>9</v>
      </c>
      <c r="F168" s="79" t="s">
        <v>10</v>
      </c>
      <c r="G168" s="80" t="s">
        <v>11</v>
      </c>
      <c r="H168" s="79" t="s">
        <v>12</v>
      </c>
      <c r="I168" s="5" t="s">
        <v>13</v>
      </c>
      <c r="J168" s="5" t="s">
        <v>14</v>
      </c>
      <c r="K168" s="5" t="s">
        <v>15</v>
      </c>
      <c r="L168" s="111" t="s">
        <v>16</v>
      </c>
      <c r="M168" s="9" t="s">
        <v>17</v>
      </c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</row>
    <row r="169" spans="1:29" ht="12.75">
      <c r="A169" s="12"/>
      <c r="B169" s="16"/>
      <c r="C169" s="16"/>
      <c r="D169" s="16"/>
      <c r="E169" s="12"/>
      <c r="F169" s="16"/>
      <c r="G169" s="90"/>
      <c r="H169" s="16"/>
      <c r="I169" s="12"/>
      <c r="J169" s="12"/>
      <c r="K169" s="12"/>
      <c r="L169" s="17" t="s">
        <v>18</v>
      </c>
      <c r="M169" s="17" t="s">
        <v>18</v>
      </c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</row>
    <row r="170" spans="1:29" s="63" customFormat="1" ht="18" customHeight="1">
      <c r="A170" s="50" t="s">
        <v>19</v>
      </c>
      <c r="B170" s="40" t="s">
        <v>20</v>
      </c>
      <c r="C170" s="97" t="s">
        <v>228</v>
      </c>
      <c r="D170" s="97" t="s">
        <v>229</v>
      </c>
      <c r="E170" s="97">
        <v>3543</v>
      </c>
      <c r="F170" s="97">
        <v>45</v>
      </c>
      <c r="G170" s="97">
        <v>328</v>
      </c>
      <c r="H170" s="40"/>
      <c r="I170" s="41" t="s">
        <v>49</v>
      </c>
      <c r="J170" s="41" t="s">
        <v>30</v>
      </c>
      <c r="K170" s="42">
        <v>78866</v>
      </c>
      <c r="L170" s="44"/>
      <c r="M170" s="44">
        <v>65169.34</v>
      </c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</row>
    <row r="171" spans="1:29" s="63" customFormat="1" ht="18" customHeight="1">
      <c r="A171" s="45" t="s">
        <v>19</v>
      </c>
      <c r="B171" s="46" t="s">
        <v>20</v>
      </c>
      <c r="C171" s="92" t="s">
        <v>228</v>
      </c>
      <c r="D171" s="92" t="s">
        <v>230</v>
      </c>
      <c r="E171" s="92">
        <v>3543</v>
      </c>
      <c r="F171" s="92">
        <v>45</v>
      </c>
      <c r="G171" s="92">
        <v>689</v>
      </c>
      <c r="H171" s="46">
        <v>1</v>
      </c>
      <c r="I171" s="47" t="s">
        <v>125</v>
      </c>
      <c r="J171" s="47">
        <v>4</v>
      </c>
      <c r="K171" s="46">
        <v>39</v>
      </c>
      <c r="L171" s="49"/>
      <c r="M171" s="49">
        <v>753.3</v>
      </c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</row>
    <row r="172" spans="1:29" s="63" customFormat="1" ht="18" customHeight="1">
      <c r="A172" s="33" t="s">
        <v>19</v>
      </c>
      <c r="B172" s="34" t="s">
        <v>20</v>
      </c>
      <c r="C172" s="85" t="s">
        <v>231</v>
      </c>
      <c r="D172" s="85" t="s">
        <v>232</v>
      </c>
      <c r="E172" s="85">
        <v>3408</v>
      </c>
      <c r="F172" s="85">
        <v>46</v>
      </c>
      <c r="G172" s="85">
        <v>678</v>
      </c>
      <c r="H172" s="34"/>
      <c r="I172" s="35" t="s">
        <v>209</v>
      </c>
      <c r="J172" s="35" t="s">
        <v>30</v>
      </c>
      <c r="K172" s="34">
        <v>931</v>
      </c>
      <c r="L172" s="38"/>
      <c r="M172" s="38">
        <f>1303400/1936.27</f>
        <v>673.1499222732367</v>
      </c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</row>
    <row r="173" spans="1:29" s="95" customFormat="1" ht="18" customHeight="1">
      <c r="A173" s="50" t="s">
        <v>62</v>
      </c>
      <c r="B173" s="97" t="s">
        <v>20</v>
      </c>
      <c r="C173" s="97" t="s">
        <v>233</v>
      </c>
      <c r="D173" s="97" t="s">
        <v>234</v>
      </c>
      <c r="E173" s="97">
        <v>4334</v>
      </c>
      <c r="F173" s="97">
        <v>45</v>
      </c>
      <c r="G173" s="97">
        <v>266</v>
      </c>
      <c r="H173" s="97"/>
      <c r="I173" s="97" t="s">
        <v>66</v>
      </c>
      <c r="J173" s="98">
        <v>3</v>
      </c>
      <c r="K173" s="97" t="s">
        <v>235</v>
      </c>
      <c r="L173" s="44">
        <f>95964/1936.27</f>
        <v>49.56126986422348</v>
      </c>
      <c r="M173" s="44">
        <f>139584/1936.27</f>
        <v>72.08911980250689</v>
      </c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</row>
    <row r="174" spans="1:29" s="63" customFormat="1" ht="18" customHeight="1">
      <c r="A174" s="45" t="s">
        <v>62</v>
      </c>
      <c r="B174" s="46" t="s">
        <v>20</v>
      </c>
      <c r="C174" s="46" t="s">
        <v>233</v>
      </c>
      <c r="D174" s="46" t="s">
        <v>234</v>
      </c>
      <c r="E174" s="46">
        <v>4334</v>
      </c>
      <c r="F174" s="46">
        <v>45</v>
      </c>
      <c r="G174" s="46">
        <v>522</v>
      </c>
      <c r="H174" s="46"/>
      <c r="I174" s="46" t="s">
        <v>66</v>
      </c>
      <c r="J174" s="47">
        <v>3</v>
      </c>
      <c r="K174" s="46" t="s">
        <v>236</v>
      </c>
      <c r="L174" s="49">
        <v>0.07</v>
      </c>
      <c r="M174" s="49">
        <v>0.1</v>
      </c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</row>
    <row r="175" spans="1:29" s="63" customFormat="1" ht="18" customHeight="1">
      <c r="A175" s="45"/>
      <c r="B175" s="46"/>
      <c r="C175" s="46"/>
      <c r="D175" s="46"/>
      <c r="E175" s="46"/>
      <c r="F175" s="46"/>
      <c r="G175" s="46"/>
      <c r="H175" s="46"/>
      <c r="I175" s="46"/>
      <c r="J175" s="47"/>
      <c r="K175" s="46"/>
      <c r="L175" s="49"/>
      <c r="M175" s="49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</row>
    <row r="176" spans="1:29" s="63" customFormat="1" ht="18" customHeight="1">
      <c r="A176" s="45"/>
      <c r="B176" s="46"/>
      <c r="C176" s="46"/>
      <c r="D176" s="46"/>
      <c r="E176" s="46"/>
      <c r="F176" s="46"/>
      <c r="G176" s="46"/>
      <c r="H176" s="46"/>
      <c r="I176" s="46"/>
      <c r="J176" s="47"/>
      <c r="K176" s="46"/>
      <c r="L176" s="49"/>
      <c r="M176" s="49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</row>
    <row r="177" spans="1:29" s="63" customFormat="1" ht="18" customHeight="1">
      <c r="A177" s="45"/>
      <c r="B177" s="46"/>
      <c r="C177" s="46"/>
      <c r="D177" s="46"/>
      <c r="E177" s="46"/>
      <c r="F177" s="46"/>
      <c r="G177" s="46"/>
      <c r="H177" s="46"/>
      <c r="I177" s="46"/>
      <c r="J177" s="47"/>
      <c r="K177" s="46"/>
      <c r="L177" s="49"/>
      <c r="M177" s="49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</row>
    <row r="178" spans="1:12" ht="12.75">
      <c r="A178" s="89" t="s">
        <v>237</v>
      </c>
      <c r="B178" s="89" t="s">
        <v>238</v>
      </c>
      <c r="C178" s="27"/>
      <c r="D178" s="78" t="s">
        <v>239</v>
      </c>
      <c r="E178" s="89" t="s">
        <v>240</v>
      </c>
      <c r="F178" s="27"/>
      <c r="G178" s="27"/>
      <c r="H178" s="27"/>
      <c r="I178" s="27"/>
      <c r="J178" s="27"/>
      <c r="K178" s="27"/>
      <c r="L178" s="2"/>
    </row>
    <row r="179" spans="1:29" ht="12.75">
      <c r="A179" s="5" t="s">
        <v>5</v>
      </c>
      <c r="B179" s="79" t="s">
        <v>6</v>
      </c>
      <c r="C179" s="79" t="s">
        <v>7</v>
      </c>
      <c r="D179" s="79" t="s">
        <v>8</v>
      </c>
      <c r="E179" s="79" t="s">
        <v>9</v>
      </c>
      <c r="F179" s="79" t="s">
        <v>10</v>
      </c>
      <c r="G179" s="80" t="s">
        <v>11</v>
      </c>
      <c r="H179" s="79" t="s">
        <v>12</v>
      </c>
      <c r="I179" s="5" t="s">
        <v>13</v>
      </c>
      <c r="J179" s="5" t="s">
        <v>14</v>
      </c>
      <c r="K179" s="5" t="s">
        <v>15</v>
      </c>
      <c r="L179" s="111" t="s">
        <v>16</v>
      </c>
      <c r="M179" s="9" t="s">
        <v>17</v>
      </c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</row>
    <row r="180" spans="1:29" ht="12.75">
      <c r="A180" s="12"/>
      <c r="B180" s="16"/>
      <c r="C180" s="16"/>
      <c r="D180" s="16"/>
      <c r="E180" s="12"/>
      <c r="F180" s="16"/>
      <c r="G180" s="90"/>
      <c r="H180" s="16"/>
      <c r="I180" s="12"/>
      <c r="J180" s="12"/>
      <c r="K180" s="12"/>
      <c r="L180" s="17" t="s">
        <v>18</v>
      </c>
      <c r="M180" s="17" t="s">
        <v>18</v>
      </c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</row>
    <row r="181" spans="1:29" s="63" customFormat="1" ht="18" customHeight="1">
      <c r="A181" s="33" t="s">
        <v>19</v>
      </c>
      <c r="B181" s="34" t="s">
        <v>20</v>
      </c>
      <c r="C181" s="34" t="s">
        <v>241</v>
      </c>
      <c r="D181" s="34" t="s">
        <v>242</v>
      </c>
      <c r="E181" s="34">
        <v>4245</v>
      </c>
      <c r="F181" s="34">
        <v>97</v>
      </c>
      <c r="G181" s="34">
        <v>2228</v>
      </c>
      <c r="H181" s="34"/>
      <c r="I181" s="35" t="s">
        <v>49</v>
      </c>
      <c r="J181" s="35" t="s">
        <v>30</v>
      </c>
      <c r="K181" s="34">
        <v>904</v>
      </c>
      <c r="L181" s="38"/>
      <c r="M181" s="38">
        <f>1356000/1936.27</f>
        <v>700.3155551653437</v>
      </c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</row>
    <row r="182" spans="1:29" s="63" customFormat="1" ht="18" customHeight="1">
      <c r="A182" s="33"/>
      <c r="B182" s="34"/>
      <c r="C182" s="34"/>
      <c r="D182" s="34"/>
      <c r="E182" s="34"/>
      <c r="F182" s="34"/>
      <c r="G182" s="34"/>
      <c r="H182" s="34"/>
      <c r="I182" s="35"/>
      <c r="J182" s="35"/>
      <c r="K182" s="34"/>
      <c r="L182" s="38"/>
      <c r="M182" s="38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</row>
    <row r="183" spans="1:29" s="63" customFormat="1" ht="18" customHeight="1">
      <c r="A183" s="33"/>
      <c r="B183" s="34"/>
      <c r="C183" s="34"/>
      <c r="D183" s="34"/>
      <c r="E183" s="34"/>
      <c r="F183" s="34"/>
      <c r="G183" s="34"/>
      <c r="H183" s="34"/>
      <c r="I183" s="35"/>
      <c r="J183" s="35"/>
      <c r="K183" s="34"/>
      <c r="L183" s="38"/>
      <c r="M183" s="38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</row>
    <row r="184" spans="1:29" s="63" customFormat="1" ht="18" customHeight="1">
      <c r="A184" s="33"/>
      <c r="B184" s="34"/>
      <c r="C184" s="34"/>
      <c r="D184" s="34"/>
      <c r="E184" s="34"/>
      <c r="F184" s="34"/>
      <c r="G184" s="34"/>
      <c r="H184" s="34"/>
      <c r="I184" s="35"/>
      <c r="J184" s="35"/>
      <c r="K184" s="34"/>
      <c r="L184" s="38"/>
      <c r="M184" s="38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</row>
    <row r="185" spans="1:12" ht="12.75">
      <c r="A185" s="89" t="s">
        <v>243</v>
      </c>
      <c r="B185" s="89" t="s">
        <v>244</v>
      </c>
      <c r="C185" s="27"/>
      <c r="D185" s="78" t="s">
        <v>245</v>
      </c>
      <c r="E185" s="89" t="s">
        <v>246</v>
      </c>
      <c r="F185" s="27"/>
      <c r="G185" s="27"/>
      <c r="H185" s="27"/>
      <c r="I185" s="27"/>
      <c r="J185" s="27"/>
      <c r="K185" s="27"/>
      <c r="L185" s="2"/>
    </row>
    <row r="186" spans="1:29" ht="12.75">
      <c r="A186" s="5" t="s">
        <v>5</v>
      </c>
      <c r="B186" s="79" t="s">
        <v>6</v>
      </c>
      <c r="C186" s="79" t="s">
        <v>7</v>
      </c>
      <c r="D186" s="79" t="s">
        <v>8</v>
      </c>
      <c r="E186" s="79" t="s">
        <v>9</v>
      </c>
      <c r="F186" s="79" t="s">
        <v>10</v>
      </c>
      <c r="G186" s="80" t="s">
        <v>11</v>
      </c>
      <c r="H186" s="79" t="s">
        <v>12</v>
      </c>
      <c r="I186" s="5" t="s">
        <v>13</v>
      </c>
      <c r="J186" s="5" t="s">
        <v>14</v>
      </c>
      <c r="K186" s="5" t="s">
        <v>15</v>
      </c>
      <c r="L186" s="111" t="s">
        <v>16</v>
      </c>
      <c r="M186" s="9" t="s">
        <v>17</v>
      </c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</row>
    <row r="187" spans="1:29" ht="12.75">
      <c r="A187" s="12"/>
      <c r="B187" s="16"/>
      <c r="C187" s="16"/>
      <c r="D187" s="16"/>
      <c r="E187" s="12"/>
      <c r="F187" s="16"/>
      <c r="G187" s="90"/>
      <c r="H187" s="16"/>
      <c r="I187" s="12"/>
      <c r="J187" s="12"/>
      <c r="K187" s="12"/>
      <c r="L187" s="17" t="s">
        <v>18</v>
      </c>
      <c r="M187" s="17" t="s">
        <v>18</v>
      </c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</row>
    <row r="188" spans="1:29" s="63" customFormat="1" ht="18" customHeight="1">
      <c r="A188" s="50" t="s">
        <v>19</v>
      </c>
      <c r="B188" s="40" t="s">
        <v>20</v>
      </c>
      <c r="C188" s="40" t="s">
        <v>247</v>
      </c>
      <c r="D188" s="40" t="s">
        <v>248</v>
      </c>
      <c r="E188" s="40"/>
      <c r="F188" s="40">
        <v>10</v>
      </c>
      <c r="G188" s="40">
        <v>1101</v>
      </c>
      <c r="H188" s="40"/>
      <c r="I188" s="41" t="s">
        <v>29</v>
      </c>
      <c r="J188" s="41" t="s">
        <v>30</v>
      </c>
      <c r="K188" s="40">
        <v>1759</v>
      </c>
      <c r="L188" s="44"/>
      <c r="M188" s="44">
        <v>1362.68</v>
      </c>
      <c r="N188" s="10"/>
      <c r="O188" s="10"/>
      <c r="Q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</row>
    <row r="189" spans="1:29" s="63" customFormat="1" ht="18" customHeight="1">
      <c r="A189" s="51" t="s">
        <v>62</v>
      </c>
      <c r="B189" s="52" t="s">
        <v>20</v>
      </c>
      <c r="C189" s="52" t="s">
        <v>247</v>
      </c>
      <c r="D189" s="52" t="s">
        <v>249</v>
      </c>
      <c r="E189" s="52"/>
      <c r="F189" s="52">
        <v>10</v>
      </c>
      <c r="G189" s="52">
        <v>1096</v>
      </c>
      <c r="H189" s="52"/>
      <c r="I189" s="52" t="s">
        <v>66</v>
      </c>
      <c r="J189" s="53">
        <v>3</v>
      </c>
      <c r="K189" s="52" t="s">
        <v>250</v>
      </c>
      <c r="L189" s="55">
        <v>0.33</v>
      </c>
      <c r="M189" s="55">
        <v>0.36</v>
      </c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</row>
    <row r="190" spans="1:29" s="106" customFormat="1" ht="18" customHeight="1">
      <c r="A190" s="45" t="s">
        <v>62</v>
      </c>
      <c r="B190" s="46" t="s">
        <v>20</v>
      </c>
      <c r="C190" s="46" t="s">
        <v>247</v>
      </c>
      <c r="D190" s="46" t="s">
        <v>251</v>
      </c>
      <c r="E190" s="46"/>
      <c r="F190" s="46">
        <v>10</v>
      </c>
      <c r="G190" s="46">
        <v>1098</v>
      </c>
      <c r="H190" s="46"/>
      <c r="I190" s="112" t="s">
        <v>143</v>
      </c>
      <c r="J190" s="113">
        <v>2</v>
      </c>
      <c r="K190" s="112" t="s">
        <v>252</v>
      </c>
      <c r="L190" s="49">
        <v>0.52</v>
      </c>
      <c r="M190" s="49">
        <v>0.74</v>
      </c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</row>
    <row r="191" spans="1:29" s="106" customFormat="1" ht="18" customHeight="1">
      <c r="A191" s="27"/>
      <c r="B191" s="10"/>
      <c r="C191" s="10"/>
      <c r="D191" s="10"/>
      <c r="E191" s="10"/>
      <c r="F191" s="10"/>
      <c r="G191" s="10"/>
      <c r="H191" s="10"/>
      <c r="I191" s="114"/>
      <c r="J191" s="115"/>
      <c r="K191" s="116"/>
      <c r="L191" s="117"/>
      <c r="M191" s="118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</row>
  </sheetData>
  <sheetProtection selectLockedCells="1" selectUnlockedCells="1"/>
  <printOptions/>
  <pageMargins left="0.39375" right="0.19652777777777777" top="0.7875" bottom="0.7875" header="0.31527777777777777" footer="0.31527777777777777"/>
  <pageSetup horizontalDpi="300" verticalDpi="300" orientation="landscape" paperSize="9" scale="85"/>
  <headerFooter alignWithMargins="0">
    <oddHeader>&amp;CRegione Puglia 
Azienda Sanitaria Locale BR    BRINDISI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SICI</cp:lastModifiedBy>
  <dcterms:created xsi:type="dcterms:W3CDTF">2018-03-26T12:58:32Z</dcterms:created>
  <dcterms:modified xsi:type="dcterms:W3CDTF">2018-03-26T12:58:32Z</dcterms:modified>
  <cp:category/>
  <cp:version/>
  <cp:contentType/>
  <cp:contentStatus/>
</cp:coreProperties>
</file>