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60" yWindow="15" windowWidth="15480" windowHeight="11640"/>
  </bookViews>
  <sheets>
    <sheet name="immobili già trasferiti" sheetId="1" r:id="rId1"/>
    <sheet name="immobili da trasferire" sheetId="2" r:id="rId2"/>
  </sheets>
  <definedNames>
    <definedName name="_xlnm._FilterDatabase" localSheetId="0" hidden="1">'immobili già trasferiti'!$A$3:$X$158</definedName>
    <definedName name="_xlnm.Print_Area" localSheetId="1">'immobili da trasferire'!#REF!</definedName>
    <definedName name="Aziende">#REF!</definedName>
    <definedName name="Qualita">#REF!</definedName>
    <definedName name="_xlnm.Print_Titles" localSheetId="0">'immobili già trasferiti'!$3:$3</definedName>
  </definedNames>
  <calcPr calcId="125725"/>
</workbook>
</file>

<file path=xl/calcChain.xml><?xml version="1.0" encoding="utf-8"?>
<calcChain xmlns="http://schemas.openxmlformats.org/spreadsheetml/2006/main">
  <c r="P80" i="2"/>
  <c r="P79"/>
  <c r="P78"/>
  <c r="P77"/>
  <c r="P75"/>
  <c r="P74"/>
  <c r="P73"/>
  <c r="P72"/>
  <c r="P71"/>
  <c r="P70"/>
  <c r="P69"/>
  <c r="P68"/>
  <c r="P67"/>
  <c r="P60"/>
  <c r="P59"/>
  <c r="Q16"/>
  <c r="T159" i="1"/>
  <c r="S125"/>
  <c r="S30"/>
</calcChain>
</file>

<file path=xl/sharedStrings.xml><?xml version="1.0" encoding="utf-8"?>
<sst xmlns="http://schemas.openxmlformats.org/spreadsheetml/2006/main" count="1624" uniqueCount="307">
  <si>
    <t>Immobili trasferiti a Puglia Valore Immobiliare srl con atto Rep. N. 6278 del 18.10.2011</t>
  </si>
  <si>
    <t>Beni presenti nell'atto del 18.10.11 e nel file xls</t>
  </si>
  <si>
    <t>Beni da non considerare</t>
  </si>
  <si>
    <t>N. Progr</t>
  </si>
  <si>
    <t>Azienda Sanitaria</t>
  </si>
  <si>
    <t>Tipologia</t>
  </si>
  <si>
    <t>Comune</t>
  </si>
  <si>
    <t>Descrizione / indirizzo</t>
  </si>
  <si>
    <t>Foglio</t>
  </si>
  <si>
    <t>Particella</t>
  </si>
  <si>
    <t>sub</t>
  </si>
  <si>
    <t>ha</t>
  </si>
  <si>
    <t>are</t>
  </si>
  <si>
    <t>ca</t>
  </si>
  <si>
    <t>MQ</t>
  </si>
  <si>
    <t xml:space="preserve">Fabbricato = categ.
Terreno = qualità </t>
  </si>
  <si>
    <t>Rendita
Dominicale
/Catastale</t>
  </si>
  <si>
    <t>di mercato
[Dichiarato dalle Aziende]</t>
  </si>
  <si>
    <t>o CATASTALE se non disponibile quello di mercato</t>
  </si>
  <si>
    <t>totale per  compendio</t>
  </si>
  <si>
    <t>Valore stimato A.d.T.</t>
  </si>
  <si>
    <t>data effettuazione stima UP</t>
  </si>
  <si>
    <t>imponibile da mod. A (comprensivo di spese e al netto di IVA)</t>
  </si>
  <si>
    <t>annotazioni</t>
  </si>
  <si>
    <t>x</t>
  </si>
  <si>
    <t>ex ASL BAT1</t>
  </si>
  <si>
    <t>Fabbricato</t>
  </si>
  <si>
    <t>Spinazzola</t>
  </si>
  <si>
    <t>Abitazione in via Bovio,20</t>
  </si>
  <si>
    <t>2-3-</t>
  </si>
  <si>
    <t/>
  </si>
  <si>
    <t>A4</t>
  </si>
  <si>
    <t>Abitazione in via Bovio,24</t>
  </si>
  <si>
    <t>A/4</t>
  </si>
  <si>
    <t>Terreno</t>
  </si>
  <si>
    <t>Fondo in contrada "Monteruzzoli"</t>
  </si>
  <si>
    <t>14-15-16</t>
  </si>
  <si>
    <t>33</t>
  </si>
  <si>
    <t>16</t>
  </si>
  <si>
    <t>10</t>
  </si>
  <si>
    <t>Seminativo</t>
  </si>
  <si>
    <t>Fondo in contr. "Cristo Vecchio"</t>
  </si>
  <si>
    <t>18-22-23-24-25</t>
  </si>
  <si>
    <t>64</t>
  </si>
  <si>
    <t>03</t>
  </si>
  <si>
    <t>Fondo in contr. "Boschetto"</t>
  </si>
  <si>
    <t>1 e 2</t>
  </si>
  <si>
    <t>07</t>
  </si>
  <si>
    <t>Fondo in contr. "S.Maria"</t>
  </si>
  <si>
    <t>44-49-50-51-60</t>
  </si>
  <si>
    <t>53</t>
  </si>
  <si>
    <t>05</t>
  </si>
  <si>
    <t>75</t>
  </si>
  <si>
    <t>119 - 122 (ex 11)</t>
  </si>
  <si>
    <t>51</t>
  </si>
  <si>
    <t>8-9AA -9AB -10-11-12-14-15-22-23-24</t>
  </si>
  <si>
    <t>99</t>
  </si>
  <si>
    <t>94</t>
  </si>
  <si>
    <t>18</t>
  </si>
  <si>
    <t>18-19-39-42-45-46(ex 7) -71-72(ex 4) - 81(ex 1)</t>
  </si>
  <si>
    <t>29</t>
  </si>
  <si>
    <t>12</t>
  </si>
  <si>
    <t>Fondo in contr. "Capo d'acqua"</t>
  </si>
  <si>
    <t>2-3-4-5-6-8-10-19AA-19AB-27</t>
  </si>
  <si>
    <t>35</t>
  </si>
  <si>
    <t>02</t>
  </si>
  <si>
    <t>46</t>
  </si>
  <si>
    <t>25-75-76-35</t>
  </si>
  <si>
    <t>AA
AB</t>
  </si>
  <si>
    <t>25</t>
  </si>
  <si>
    <t>43</t>
  </si>
  <si>
    <t>55</t>
  </si>
  <si>
    <t>6 - 10 - 16 - 46 - 47 - 58 - 59 - 60 - 61</t>
  </si>
  <si>
    <t>26</t>
  </si>
  <si>
    <t>4-5-6-7-8-9-10-11-16-17-18-19-21-23-24-25</t>
  </si>
  <si>
    <t>49</t>
  </si>
  <si>
    <t>67</t>
  </si>
  <si>
    <t>Fondo in contr. "Clinco"</t>
  </si>
  <si>
    <t>1-65-106-138-139</t>
  </si>
  <si>
    <t>91</t>
  </si>
  <si>
    <t>Fondo in contr. "Turcitano"</t>
  </si>
  <si>
    <t>0</t>
  </si>
  <si>
    <t>74</t>
  </si>
  <si>
    <t>orto irriguo</t>
  </si>
  <si>
    <t>C/1</t>
  </si>
  <si>
    <t>ex ASL BA3</t>
  </si>
  <si>
    <t>Altamura</t>
  </si>
  <si>
    <t>A/5</t>
  </si>
  <si>
    <t>|</t>
  </si>
  <si>
    <t>C/6</t>
  </si>
  <si>
    <t>A/6</t>
  </si>
  <si>
    <t>Incolto</t>
  </si>
  <si>
    <t>Pascolo</t>
  </si>
  <si>
    <t>(*) stima unica</t>
  </si>
  <si>
    <t>Territorio di Altamura</t>
  </si>
  <si>
    <t>seminativo</t>
  </si>
  <si>
    <t>Vigneto</t>
  </si>
  <si>
    <t>Uliveto</t>
  </si>
  <si>
    <t>ex ASL BA5</t>
  </si>
  <si>
    <t>Putignano</t>
  </si>
  <si>
    <t>01</t>
  </si>
  <si>
    <t>00</t>
  </si>
  <si>
    <t>S.S. 377 per Noci</t>
  </si>
  <si>
    <t>32</t>
  </si>
  <si>
    <t>56</t>
  </si>
  <si>
    <t>17</t>
  </si>
  <si>
    <t>ex ASL BR1</t>
  </si>
  <si>
    <t>Brindisi</t>
  </si>
  <si>
    <t>Via Nazario Sauro  p.s1</t>
  </si>
  <si>
    <t>Via Nazario Sauro  p.t.-1°-2°</t>
  </si>
  <si>
    <t>B/4</t>
  </si>
  <si>
    <t>Via Nazario Sauro  p.2°</t>
  </si>
  <si>
    <t>A/2</t>
  </si>
  <si>
    <t>Via Appia p.s1-t-1°-2°-3°</t>
  </si>
  <si>
    <t>32/254/287/417</t>
  </si>
  <si>
    <t xml:space="preserve"> B/2</t>
  </si>
  <si>
    <t>Via Appia  Parco</t>
  </si>
  <si>
    <t>885 (ex 32)</t>
  </si>
  <si>
    <t>Ente Urbano</t>
  </si>
  <si>
    <t>Località Guarini</t>
  </si>
  <si>
    <t>Carovigno</t>
  </si>
  <si>
    <t>Via Extramurale S. Sabina ps1-t</t>
  </si>
  <si>
    <t>A/7</t>
  </si>
  <si>
    <t>Via Extramurale S.Sabina (parco)</t>
  </si>
  <si>
    <t>567 - 568 (ex 523)</t>
  </si>
  <si>
    <t>Sem.Arb.</t>
  </si>
  <si>
    <t>Ceglie Messapica</t>
  </si>
  <si>
    <t>Via Pietro Elia,20 p.t.</t>
  </si>
  <si>
    <t>Via Pietro Elia,22 p.t.</t>
  </si>
  <si>
    <t>Via Vico II Santoro Urgesi,50 p.t.</t>
  </si>
  <si>
    <t>Via Vico III Santoro Urgesi,35 p.t.</t>
  </si>
  <si>
    <t>Via Cappuccini,16-V.co Cappuc.pt</t>
  </si>
  <si>
    <t>Via Cappuccini,18 p.1°</t>
  </si>
  <si>
    <t>Vico 2° Cappuccini, 7 p.t.</t>
  </si>
  <si>
    <t>Vico 2° Cappuccini, 15 p.t.</t>
  </si>
  <si>
    <t>C.da Lamarina</t>
  </si>
  <si>
    <t>Fab.Rurale</t>
  </si>
  <si>
    <t>Fabb.Rur.</t>
  </si>
  <si>
    <t>Ficheto</t>
  </si>
  <si>
    <t>C.da S.Angelo</t>
  </si>
  <si>
    <t>Cellino San Marco</t>
  </si>
  <si>
    <t>Fondo Chimienti</t>
  </si>
  <si>
    <t>Fasano</t>
  </si>
  <si>
    <t>C.da Speziale</t>
  </si>
  <si>
    <t>Frutteto</t>
  </si>
  <si>
    <t>Mandorleto</t>
  </si>
  <si>
    <t>Semin.Arb.</t>
  </si>
  <si>
    <t>B/7</t>
  </si>
  <si>
    <t>SS16 Adriatica Km.867.500 p.1-2</t>
  </si>
  <si>
    <t>SS16 Adriatica Km.867.500 p.s1-t</t>
  </si>
  <si>
    <t>C/2</t>
  </si>
  <si>
    <t>SS16 Adriatica Km.867.500 p.t.</t>
  </si>
  <si>
    <t>SS16 Adriatica Km.867.500 p.t.-1</t>
  </si>
  <si>
    <t>Via L'Assunta,28 p.1°</t>
  </si>
  <si>
    <t>Via L'Assunta,30 p.t.</t>
  </si>
  <si>
    <t>2322/2328</t>
  </si>
  <si>
    <t>Selva di Fasano,viale Toledo p.t.</t>
  </si>
  <si>
    <t>Area scoperta</t>
  </si>
  <si>
    <t>Selva di Fasano, viale Toledo p.s1</t>
  </si>
  <si>
    <t>Selva di Fasano, viale Toledo (giardino)</t>
  </si>
  <si>
    <t>Francavilla Fontana</t>
  </si>
  <si>
    <t>C.da Pane e Passule (già Difesa)</t>
  </si>
  <si>
    <t>C.da Serra (già Pane e Passule)</t>
  </si>
  <si>
    <t>C.da Perito Beneficio</t>
  </si>
  <si>
    <t>162 (ex 165)</t>
  </si>
  <si>
    <t>Latiano</t>
  </si>
  <si>
    <t>C.da Romatizza</t>
  </si>
  <si>
    <t>B/1</t>
  </si>
  <si>
    <t>Strada vicinale Romatizza snc p.t.</t>
  </si>
  <si>
    <t>C/3</t>
  </si>
  <si>
    <t>S.P. n.47 Latiano-S.Michele Sal. ps1-t</t>
  </si>
  <si>
    <t xml:space="preserve">Strada vicinale Romatizza </t>
  </si>
  <si>
    <t>Ostuni</t>
  </si>
  <si>
    <t>Via Pinto,52 p.t.-1°-2°-3°</t>
  </si>
  <si>
    <t>Via Brancasi,62 p.t.</t>
  </si>
  <si>
    <t>Via Continelli, 37/A p.t.-1°</t>
  </si>
  <si>
    <t>829
833</t>
  </si>
  <si>
    <t>3
1</t>
  </si>
  <si>
    <t>Via Continelli, 37/D p.1°</t>
  </si>
  <si>
    <t>Via Santalari,12 p.t.-1°</t>
  </si>
  <si>
    <t>C.da Acquarella</t>
  </si>
  <si>
    <t>C.da S.Demetrio</t>
  </si>
  <si>
    <t>294, 295 (ex 104)</t>
  </si>
  <si>
    <t>Orto</t>
  </si>
  <si>
    <t>C.da Locopagliara</t>
  </si>
  <si>
    <t>Porz.Fabbr.Rur</t>
  </si>
  <si>
    <t>D/1</t>
  </si>
  <si>
    <t>San Pietro Vernotico</t>
  </si>
  <si>
    <t>Via S.Pietro, 65 p.t.</t>
  </si>
  <si>
    <t>470/471</t>
  </si>
  <si>
    <t xml:space="preserve">1
</t>
  </si>
  <si>
    <t>Via Volturno,11 (è sempre una parte dell'imm. di via S.Pietro 65 suddiviso in due parti)</t>
  </si>
  <si>
    <t>Via S.Pietro,47-Via Volturno 5,7 p.t.</t>
  </si>
  <si>
    <t>(**) aggiunto</t>
  </si>
  <si>
    <t>Via S.Pietro,61 p.t.</t>
  </si>
  <si>
    <t>Via S.Pietro,63 p.t.</t>
  </si>
  <si>
    <t>Via S.Pietro,45 p.t.</t>
  </si>
  <si>
    <t>473/1255</t>
  </si>
  <si>
    <t>Via S.Pietro,35 p.t.</t>
  </si>
  <si>
    <t>1253/
1254</t>
  </si>
  <si>
    <t>Via Volturno,9 p.1°</t>
  </si>
  <si>
    <t>Via S.Pietro,37-39 p.t.</t>
  </si>
  <si>
    <t>Via S.Pietro,49 p.1°</t>
  </si>
  <si>
    <t>1253/
1262</t>
  </si>
  <si>
    <t>3
2</t>
  </si>
  <si>
    <t>Via S.Pietro,69 p.t.</t>
  </si>
  <si>
    <t>Via S.Pietro,71 p.1° e 2°</t>
  </si>
  <si>
    <t>Via S.Pietro,51,53,55 p.t.</t>
  </si>
  <si>
    <t>469/1262</t>
  </si>
  <si>
    <t>A/3</t>
  </si>
  <si>
    <t>Via S.Pietro,51,53,55 p.t. (è sempre una parte dell'immobile di via S.Pietro periziato separatamente perche suddiviso in due parti)</t>
  </si>
  <si>
    <t>Via S.Pietro,57 p.t.</t>
  </si>
  <si>
    <t>Via Carrozzo,74 p.t.</t>
  </si>
  <si>
    <t>Fondo Ora Grande</t>
  </si>
  <si>
    <t>Fondo Ora Piccolo</t>
  </si>
  <si>
    <t>Via Sicilia</t>
  </si>
  <si>
    <t>Fondo Guarini</t>
  </si>
  <si>
    <t>Torchiarolo</t>
  </si>
  <si>
    <t>Fondo Benefizio ex Fond.Melli</t>
  </si>
  <si>
    <t>Fondo Benefizio</t>
  </si>
  <si>
    <t>Torre Santa Susanna</t>
  </si>
  <si>
    <t>C.da S. Giacomo</t>
  </si>
  <si>
    <t>AO OO.RR.</t>
  </si>
  <si>
    <t>Foggia</t>
  </si>
  <si>
    <t>Via Parisi, 59 - piano terra</t>
  </si>
  <si>
    <t>48,4</t>
  </si>
  <si>
    <t>ex ASL LE2</t>
  </si>
  <si>
    <t>classe 2</t>
  </si>
  <si>
    <t>Castrignano  del Capo</t>
  </si>
  <si>
    <t>classe 1</t>
  </si>
  <si>
    <t>fondo rustico Lama</t>
  </si>
  <si>
    <t>Corsano</t>
  </si>
  <si>
    <t>fondo rustico Campoledonne</t>
  </si>
  <si>
    <t>Indirizzo</t>
  </si>
  <si>
    <t>Piano</t>
  </si>
  <si>
    <t>Sub</t>
  </si>
  <si>
    <t>Qualità</t>
  </si>
  <si>
    <t>Classe</t>
  </si>
  <si>
    <t>Categoria</t>
  </si>
  <si>
    <t>Consistenza</t>
  </si>
  <si>
    <t>Reddito Domenicale Euro</t>
  </si>
  <si>
    <t>Reddito Agrario Euro</t>
  </si>
  <si>
    <t>Fabbricati</t>
  </si>
  <si>
    <t>Via S.Leucio p.t.</t>
  </si>
  <si>
    <t>Pt</t>
  </si>
  <si>
    <t xml:space="preserve">      C/1 </t>
  </si>
  <si>
    <t>79</t>
  </si>
  <si>
    <t xml:space="preserve">Scuola </t>
  </si>
  <si>
    <t xml:space="preserve">Via Appia </t>
  </si>
  <si>
    <t>S1-T- 1°-2°-3°</t>
  </si>
  <si>
    <t>32-254-287-417</t>
  </si>
  <si>
    <t>B2</t>
  </si>
  <si>
    <t>53.190</t>
  </si>
  <si>
    <t>Terreni</t>
  </si>
  <si>
    <t>06</t>
  </si>
  <si>
    <t xml:space="preserve">C.da Salamina </t>
  </si>
  <si>
    <t>04</t>
  </si>
  <si>
    <t>08</t>
  </si>
  <si>
    <t>09</t>
  </si>
  <si>
    <t>86</t>
  </si>
  <si>
    <t>48</t>
  </si>
  <si>
    <t>52</t>
  </si>
  <si>
    <t>40</t>
  </si>
  <si>
    <t>69</t>
  </si>
  <si>
    <t>36</t>
  </si>
  <si>
    <t>87</t>
  </si>
  <si>
    <t>81</t>
  </si>
  <si>
    <t>11</t>
  </si>
  <si>
    <t>96</t>
  </si>
  <si>
    <t xml:space="preserve">Seminativo </t>
  </si>
  <si>
    <t>13</t>
  </si>
  <si>
    <t>FU d accert</t>
  </si>
  <si>
    <t>97</t>
  </si>
  <si>
    <t>83</t>
  </si>
  <si>
    <t>89</t>
  </si>
  <si>
    <t>50</t>
  </si>
  <si>
    <t>68</t>
  </si>
  <si>
    <t>62</t>
  </si>
  <si>
    <t>14</t>
  </si>
  <si>
    <t>37</t>
  </si>
  <si>
    <t>34</t>
  </si>
  <si>
    <t>66</t>
  </si>
  <si>
    <t>45</t>
  </si>
  <si>
    <t>15</t>
  </si>
  <si>
    <t>95</t>
  </si>
  <si>
    <t>C.da Salamina p.t.</t>
  </si>
  <si>
    <t>Impinato sportivo</t>
  </si>
  <si>
    <t>D/6</t>
  </si>
  <si>
    <t>6,5 vani</t>
  </si>
  <si>
    <t>23</t>
  </si>
  <si>
    <t>San Pietro vernotico</t>
  </si>
  <si>
    <t>Pzza XXIII Ottobre,39-40 ora Del Popolo p.t.</t>
  </si>
  <si>
    <t>Pzza XXIII Ottobre ora Del Popolo,38 p.t.</t>
  </si>
  <si>
    <t>Via G.Ellena,8 p.1°</t>
  </si>
  <si>
    <t>Via G.Ellena,10 p.t</t>
  </si>
  <si>
    <t>Via Milano,2 ang.via G.Ellena 12p.t.</t>
  </si>
  <si>
    <t>Via Beccaria,5 p.t.</t>
  </si>
  <si>
    <t>Via Beccaria,7 p.t.</t>
  </si>
  <si>
    <t>Via Beccaria,11 p.t.</t>
  </si>
  <si>
    <t>Via Beccaria,13 p.t.</t>
  </si>
  <si>
    <t>354/1219/1220</t>
  </si>
  <si>
    <t>Via Beccaria,15 p.t.  (è sempre una parte dell'immobile di via Beccaria n.13 p.t. periziato separatemente perché suddiviso in due parti)</t>
  </si>
  <si>
    <t>Via Pisanelli,1 p.t.</t>
  </si>
  <si>
    <t>Via Pisanelli, 9 p.t.</t>
  </si>
  <si>
    <t>Via Pisanelli, 3 p.t.</t>
  </si>
  <si>
    <t>Piazza Margherita,25 p.t.</t>
  </si>
  <si>
    <t>Immobili da  trasferire a Puglia Valore Immobiliare srl .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</si>
</sst>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  <numFmt numFmtId="165" formatCode="#,##0_ ;\-#,##0\ "/>
    <numFmt numFmtId="166" formatCode="_-* #,##0.00_-;\-* #,##0.00_-;_-* &quot;-&quot;_-;_-@_-"/>
  </numFmts>
  <fonts count="7"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98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1" fillId="0" borderId="0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16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21" fontId="1" fillId="0" borderId="9" xfId="0" applyNumberFormat="1" applyFont="1" applyFill="1" applyBorder="1" applyAlignment="1">
      <alignment horizontal="center" vertical="center"/>
    </xf>
    <xf numFmtId="43" fontId="1" fillId="0" borderId="9" xfId="1" applyFont="1" applyFill="1" applyBorder="1" applyAlignment="1">
      <alignment horizontal="center" vertical="center"/>
    </xf>
    <xf numFmtId="43" fontId="1" fillId="4" borderId="9" xfId="1" applyFont="1" applyFill="1" applyBorder="1" applyAlignment="1">
      <alignment horizontal="right" vertical="center"/>
    </xf>
    <xf numFmtId="43" fontId="2" fillId="4" borderId="9" xfId="1" applyFont="1" applyFill="1" applyBorder="1" applyAlignment="1">
      <alignment horizontal="right" vertical="center"/>
    </xf>
    <xf numFmtId="4" fontId="2" fillId="2" borderId="8" xfId="1" applyNumberFormat="1" applyFont="1" applyFill="1" applyBorder="1" applyAlignment="1">
      <alignment horizontal="right" vertical="center"/>
    </xf>
    <xf numFmtId="14" fontId="1" fillId="0" borderId="9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4" fontId="2" fillId="2" borderId="9" xfId="1" applyNumberFormat="1" applyFont="1" applyFill="1" applyBorder="1" applyAlignment="1">
      <alignment horizontal="right" vertical="center"/>
    </xf>
    <xf numFmtId="16" fontId="3" fillId="4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7" fontId="3" fillId="4" borderId="9" xfId="0" applyNumberFormat="1" applyFont="1" applyFill="1" applyBorder="1" applyAlignment="1">
      <alignment horizontal="center" vertical="center" wrapText="1"/>
    </xf>
    <xf numFmtId="17" fontId="1" fillId="0" borderId="9" xfId="0" quotePrefix="1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4" fontId="2" fillId="2" borderId="12" xfId="1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3" fontId="1" fillId="0" borderId="9" xfId="1" applyFont="1" applyFill="1" applyBorder="1" applyAlignment="1">
      <alignment horizontal="right" vertical="center"/>
    </xf>
    <xf numFmtId="43" fontId="2" fillId="0" borderId="13" xfId="1" applyFont="1" applyFill="1" applyBorder="1" applyAlignment="1">
      <alignment horizontal="right" vertical="center"/>
    </xf>
    <xf numFmtId="14" fontId="1" fillId="0" borderId="10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165" fontId="1" fillId="0" borderId="9" xfId="1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43" fontId="2" fillId="4" borderId="13" xfId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21" fontId="1" fillId="2" borderId="9" xfId="0" applyNumberFormat="1" applyFont="1" applyFill="1" applyBorder="1" applyAlignment="1">
      <alignment horizontal="center" vertical="center"/>
    </xf>
    <xf numFmtId="43" fontId="1" fillId="2" borderId="9" xfId="1" applyFont="1" applyFill="1" applyBorder="1" applyAlignment="1">
      <alignment horizontal="center" vertical="center"/>
    </xf>
    <xf numFmtId="43" fontId="1" fillId="2" borderId="9" xfId="1" applyFont="1" applyFill="1" applyBorder="1" applyAlignment="1">
      <alignment horizontal="right" vertical="center"/>
    </xf>
    <xf numFmtId="43" fontId="2" fillId="2" borderId="9" xfId="1" applyFont="1" applyFill="1" applyBorder="1" applyAlignment="1">
      <alignment horizontal="right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43" fontId="1" fillId="0" borderId="13" xfId="1" applyFont="1" applyFill="1" applyBorder="1" applyAlignment="1">
      <alignment horizontal="right" vertical="center"/>
    </xf>
    <xf numFmtId="14" fontId="1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/>
    </xf>
    <xf numFmtId="4" fontId="2" fillId="0" borderId="13" xfId="1" applyNumberFormat="1" applyFont="1" applyFill="1" applyBorder="1" applyAlignment="1">
      <alignment horizontal="right" vertical="center"/>
    </xf>
    <xf numFmtId="4" fontId="2" fillId="2" borderId="13" xfId="1" applyNumberFormat="1" applyFont="1" applyFill="1" applyBorder="1" applyAlignment="1">
      <alignment horizontal="right" vertical="center"/>
    </xf>
    <xf numFmtId="43" fontId="2" fillId="0" borderId="13" xfId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4" fontId="2" fillId="2" borderId="17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14" fontId="1" fillId="0" borderId="10" xfId="1" applyNumberFormat="1" applyFont="1" applyFill="1" applyBorder="1" applyAlignment="1">
      <alignment horizontal="center" vertical="center"/>
    </xf>
    <xf numFmtId="3" fontId="1" fillId="0" borderId="13" xfId="1" applyNumberFormat="1" applyFont="1" applyFill="1" applyBorder="1" applyAlignment="1">
      <alignment horizontal="center" vertical="center"/>
    </xf>
    <xf numFmtId="164" fontId="1" fillId="0" borderId="10" xfId="1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/>
    </xf>
    <xf numFmtId="4" fontId="2" fillId="2" borderId="0" xfId="1" applyNumberFormat="1" applyFont="1" applyFill="1" applyBorder="1" applyAlignment="1">
      <alignment vertical="center"/>
    </xf>
    <xf numFmtId="4" fontId="2" fillId="2" borderId="20" xfId="1" applyNumberFormat="1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right" vertical="center"/>
    </xf>
    <xf numFmtId="0" fontId="1" fillId="3" borderId="21" xfId="0" applyFont="1" applyFill="1" applyBorder="1" applyAlignment="1">
      <alignment horizontal="right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" fontId="2" fillId="2" borderId="9" xfId="1" applyNumberFormat="1" applyFont="1" applyFill="1" applyBorder="1" applyAlignment="1">
      <alignment horizontal="right" vertical="center" wrapText="1"/>
    </xf>
    <xf numFmtId="4" fontId="2" fillId="2" borderId="12" xfId="1" applyNumberFormat="1" applyFont="1" applyFill="1" applyBorder="1" applyAlignment="1">
      <alignment vertical="center" wrapText="1"/>
    </xf>
    <xf numFmtId="4" fontId="2" fillId="2" borderId="17" xfId="1" applyNumberFormat="1" applyFont="1" applyFill="1" applyBorder="1" applyAlignment="1">
      <alignment vertical="center" wrapText="1"/>
    </xf>
    <xf numFmtId="4" fontId="2" fillId="2" borderId="8" xfId="1" applyNumberFormat="1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right" vertical="center" wrapText="1"/>
    </xf>
    <xf numFmtId="0" fontId="4" fillId="2" borderId="0" xfId="2" applyFill="1"/>
    <xf numFmtId="0" fontId="4" fillId="0" borderId="0" xfId="2"/>
    <xf numFmtId="0" fontId="5" fillId="2" borderId="0" xfId="2" applyFont="1" applyFill="1" applyAlignment="1">
      <alignment vertical="center"/>
    </xf>
    <xf numFmtId="0" fontId="5" fillId="0" borderId="25" xfId="2" applyFont="1" applyFill="1" applyBorder="1" applyAlignment="1">
      <alignment horizontal="left" vertical="center"/>
    </xf>
    <xf numFmtId="0" fontId="5" fillId="0" borderId="25" xfId="2" applyFont="1" applyFill="1" applyBorder="1" applyAlignment="1">
      <alignment vertical="center"/>
    </xf>
    <xf numFmtId="0" fontId="4" fillId="0" borderId="25" xfId="2" applyFont="1" applyBorder="1"/>
    <xf numFmtId="0" fontId="5" fillId="0" borderId="25" xfId="2" applyFont="1" applyFill="1" applyBorder="1" applyAlignment="1">
      <alignment horizontal="center" vertical="center"/>
    </xf>
    <xf numFmtId="0" fontId="4" fillId="0" borderId="25" xfId="2" applyBorder="1" applyAlignment="1">
      <alignment horizontal="center"/>
    </xf>
    <xf numFmtId="0" fontId="4" fillId="0" borderId="25" xfId="2" applyBorder="1" applyAlignment="1">
      <alignment horizontal="right"/>
    </xf>
    <xf numFmtId="0" fontId="4" fillId="0" borderId="25" xfId="2" applyBorder="1"/>
    <xf numFmtId="0" fontId="4" fillId="0" borderId="25" xfId="2" applyFill="1" applyBorder="1" applyAlignment="1">
      <alignment horizontal="center"/>
    </xf>
    <xf numFmtId="49" fontId="5" fillId="0" borderId="25" xfId="2" applyNumberFormat="1" applyFont="1" applyFill="1" applyBorder="1" applyAlignment="1">
      <alignment horizontal="center" vertical="center"/>
    </xf>
    <xf numFmtId="44" fontId="0" fillId="0" borderId="25" xfId="3" applyFont="1" applyFill="1" applyBorder="1"/>
    <xf numFmtId="0" fontId="4" fillId="0" borderId="25" xfId="2" applyFont="1" applyFill="1" applyBorder="1" applyAlignment="1">
      <alignment horizontal="center"/>
    </xf>
    <xf numFmtId="0" fontId="4" fillId="5" borderId="0" xfId="2" applyFill="1"/>
    <xf numFmtId="0" fontId="5" fillId="0" borderId="26" xfId="2" applyFont="1" applyFill="1" applyBorder="1" applyAlignment="1">
      <alignment horizontal="left" vertical="center"/>
    </xf>
    <xf numFmtId="0" fontId="5" fillId="0" borderId="26" xfId="2" applyFont="1" applyFill="1" applyBorder="1" applyAlignment="1">
      <alignment vertical="center"/>
    </xf>
    <xf numFmtId="0" fontId="4" fillId="0" borderId="26" xfId="2" applyFont="1" applyBorder="1"/>
    <xf numFmtId="0" fontId="5" fillId="0" borderId="26" xfId="2" applyFont="1" applyFill="1" applyBorder="1" applyAlignment="1">
      <alignment horizontal="center" vertical="center"/>
    </xf>
    <xf numFmtId="0" fontId="4" fillId="0" borderId="26" xfId="2" applyBorder="1" applyAlignment="1">
      <alignment horizontal="center"/>
    </xf>
    <xf numFmtId="0" fontId="4" fillId="0" borderId="26" xfId="2" applyBorder="1" applyAlignment="1">
      <alignment horizontal="right"/>
    </xf>
    <xf numFmtId="0" fontId="4" fillId="0" borderId="26" xfId="2" applyBorder="1"/>
    <xf numFmtId="0" fontId="4" fillId="0" borderId="26" xfId="2" applyFill="1" applyBorder="1" applyAlignment="1">
      <alignment horizontal="center"/>
    </xf>
    <xf numFmtId="49" fontId="5" fillId="0" borderId="26" xfId="2" applyNumberFormat="1" applyFont="1" applyFill="1" applyBorder="1" applyAlignment="1">
      <alignment horizontal="center" vertical="center"/>
    </xf>
    <xf numFmtId="44" fontId="0" fillId="0" borderId="26" xfId="3" applyFont="1" applyFill="1" applyBorder="1"/>
    <xf numFmtId="0" fontId="4" fillId="0" borderId="0" xfId="2" applyAlignment="1">
      <alignment horizontal="left"/>
    </xf>
    <xf numFmtId="0" fontId="4" fillId="0" borderId="0" xfId="2" applyAlignment="1">
      <alignment horizontal="center"/>
    </xf>
    <xf numFmtId="0" fontId="4" fillId="0" borderId="25" xfId="2" applyFont="1" applyFill="1" applyBorder="1"/>
    <xf numFmtId="166" fontId="0" fillId="0" borderId="25" xfId="4" applyNumberFormat="1" applyFont="1" applyFill="1" applyBorder="1"/>
    <xf numFmtId="0" fontId="4" fillId="0" borderId="25" xfId="2" applyFill="1" applyBorder="1"/>
    <xf numFmtId="49" fontId="4" fillId="0" borderId="25" xfId="2" applyNumberFormat="1" applyFill="1" applyBorder="1" applyAlignment="1">
      <alignment horizontal="center"/>
    </xf>
    <xf numFmtId="0" fontId="5" fillId="2" borderId="0" xfId="2" applyFont="1" applyFill="1" applyBorder="1" applyAlignment="1">
      <alignment vertical="center"/>
    </xf>
    <xf numFmtId="49" fontId="4" fillId="0" borderId="25" xfId="2" applyNumberFormat="1" applyFont="1" applyFill="1" applyBorder="1" applyAlignment="1">
      <alignment horizontal="center"/>
    </xf>
    <xf numFmtId="0" fontId="5" fillId="5" borderId="0" xfId="2" applyFont="1" applyFill="1" applyAlignment="1">
      <alignment vertical="center"/>
    </xf>
    <xf numFmtId="166" fontId="4" fillId="0" borderId="25" xfId="4" applyNumberFormat="1" applyFont="1" applyFill="1" applyBorder="1"/>
    <xf numFmtId="44" fontId="4" fillId="0" borderId="25" xfId="3" applyFont="1" applyFill="1" applyBorder="1"/>
    <xf numFmtId="166" fontId="0" fillId="0" borderId="25" xfId="4" applyNumberFormat="1" applyFont="1" applyFill="1" applyBorder="1" applyAlignment="1">
      <alignment horizontal="center"/>
    </xf>
    <xf numFmtId="0" fontId="4" fillId="0" borderId="25" xfId="2" applyFill="1" applyBorder="1" applyAlignment="1">
      <alignment horizontal="right"/>
    </xf>
    <xf numFmtId="0" fontId="4" fillId="0" borderId="26" xfId="2" applyFill="1" applyBorder="1"/>
    <xf numFmtId="166" fontId="0" fillId="0" borderId="26" xfId="4" applyNumberFormat="1" applyFont="1" applyFill="1" applyBorder="1" applyAlignment="1">
      <alignment horizontal="center"/>
    </xf>
    <xf numFmtId="49" fontId="4" fillId="0" borderId="26" xfId="2" applyNumberFormat="1" applyFill="1" applyBorder="1" applyAlignment="1">
      <alignment horizontal="center"/>
    </xf>
    <xf numFmtId="0" fontId="4" fillId="0" borderId="26" xfId="2" applyFill="1" applyBorder="1" applyAlignment="1">
      <alignment horizontal="right"/>
    </xf>
    <xf numFmtId="44" fontId="4" fillId="0" borderId="26" xfId="3" applyFont="1" applyFill="1" applyBorder="1"/>
    <xf numFmtId="49" fontId="4" fillId="0" borderId="25" xfId="2" applyNumberFormat="1" applyFont="1" applyBorder="1" applyAlignment="1">
      <alignment horizontal="center"/>
    </xf>
    <xf numFmtId="166" fontId="0" fillId="0" borderId="26" xfId="4" applyNumberFormat="1" applyFont="1" applyFill="1" applyBorder="1"/>
    <xf numFmtId="49" fontId="4" fillId="0" borderId="26" xfId="2" applyNumberFormat="1" applyFont="1" applyBorder="1" applyAlignment="1">
      <alignment horizontal="center"/>
    </xf>
    <xf numFmtId="0" fontId="4" fillId="0" borderId="25" xfId="2" applyFont="1" applyBorder="1" applyAlignment="1">
      <alignment horizontal="center"/>
    </xf>
    <xf numFmtId="49" fontId="4" fillId="0" borderId="25" xfId="2" applyNumberFormat="1" applyBorder="1" applyAlignment="1">
      <alignment horizontal="center"/>
    </xf>
    <xf numFmtId="0" fontId="4" fillId="0" borderId="25" xfId="2" applyFill="1" applyBorder="1" applyAlignment="1">
      <alignment wrapText="1"/>
    </xf>
    <xf numFmtId="0" fontId="4" fillId="0" borderId="26" xfId="2" applyFont="1" applyBorder="1" applyAlignment="1">
      <alignment horizontal="center"/>
    </xf>
    <xf numFmtId="0" fontId="5" fillId="6" borderId="25" xfId="2" applyFont="1" applyFill="1" applyBorder="1" applyAlignment="1">
      <alignment horizontal="left" vertical="center"/>
    </xf>
    <xf numFmtId="0" fontId="5" fillId="6" borderId="25" xfId="2" applyFont="1" applyFill="1" applyBorder="1" applyAlignment="1">
      <alignment horizontal="center" vertical="center"/>
    </xf>
    <xf numFmtId="0" fontId="5" fillId="6" borderId="25" xfId="2" applyFont="1" applyFill="1" applyBorder="1" applyAlignment="1">
      <alignment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right" vertical="center"/>
    </xf>
    <xf numFmtId="164" fontId="2" fillId="6" borderId="4" xfId="0" applyNumberFormat="1" applyFont="1" applyFill="1" applyBorder="1" applyAlignment="1">
      <alignment horizontal="center" vertical="center" wrapText="1"/>
    </xf>
    <xf numFmtId="43" fontId="1" fillId="0" borderId="9" xfId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" fontId="2" fillId="2" borderId="17" xfId="1" applyNumberFormat="1" applyFont="1" applyFill="1" applyBorder="1" applyAlignment="1">
      <alignment horizontal="right" vertical="center"/>
    </xf>
    <xf numFmtId="4" fontId="2" fillId="2" borderId="8" xfId="1" applyNumberFormat="1" applyFont="1" applyFill="1" applyBorder="1" applyAlignment="1">
      <alignment horizontal="right" vertical="center"/>
    </xf>
    <xf numFmtId="4" fontId="2" fillId="2" borderId="9" xfId="1" applyNumberFormat="1" applyFont="1" applyFill="1" applyBorder="1" applyAlignment="1">
      <alignment horizontal="right" vertical="center"/>
    </xf>
    <xf numFmtId="4" fontId="2" fillId="2" borderId="12" xfId="1" applyNumberFormat="1" applyFont="1" applyFill="1" applyBorder="1" applyAlignment="1">
      <alignment horizontal="right" vertical="center"/>
    </xf>
    <xf numFmtId="0" fontId="2" fillId="6" borderId="21" xfId="0" applyFont="1" applyFill="1" applyBorder="1" applyAlignment="1">
      <alignment horizontal="left" vertical="center"/>
    </xf>
    <xf numFmtId="0" fontId="0" fillId="6" borderId="23" xfId="0" applyFill="1" applyBorder="1" applyAlignment="1">
      <alignment horizontal="left" vertical="center"/>
    </xf>
    <xf numFmtId="0" fontId="0" fillId="6" borderId="22" xfId="0" applyFill="1" applyBorder="1" applyAlignment="1">
      <alignment horizontal="left" vertical="center"/>
    </xf>
    <xf numFmtId="43" fontId="2" fillId="0" borderId="13" xfId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 wrapText="1"/>
    </xf>
    <xf numFmtId="4" fontId="2" fillId="2" borderId="9" xfId="1" applyNumberFormat="1" applyFont="1" applyFill="1" applyBorder="1" applyAlignment="1">
      <alignment horizontal="right" vertical="center" wrapText="1"/>
    </xf>
    <xf numFmtId="164" fontId="1" fillId="0" borderId="9" xfId="1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left" vertical="center"/>
    </xf>
    <xf numFmtId="0" fontId="6" fillId="6" borderId="24" xfId="0" applyFont="1" applyFill="1" applyBorder="1" applyAlignment="1">
      <alignment horizontal="left" vertical="center"/>
    </xf>
  </cellXfs>
  <cellStyles count="5">
    <cellStyle name="Migliaia" xfId="1" builtinId="3"/>
    <cellStyle name="Migliaia [0] 2" xfId="4"/>
    <cellStyle name="Normale" xfId="0" builtinId="0"/>
    <cellStyle name="Normale 2" xfId="2"/>
    <cellStyle name="Valuta 2" xfId="3"/>
  </cellStyles>
  <dxfs count="1">
    <dxf>
      <fill>
        <patternFill>
          <bgColor indexed="55"/>
        </patternFill>
      </fill>
    </dxf>
  </dxfs>
  <tableStyles count="0" defaultTableStyle="TableStyleMedium9" defaultPivotStyle="PivotStyleLight16"/>
  <colors>
    <mruColors>
      <color rgb="FF00FFFF"/>
      <color rgb="FF3399FF"/>
      <color rgb="FF00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161925</xdr:rowOff>
    </xdr:from>
    <xdr:to>
      <xdr:col>5</xdr:col>
      <xdr:colOff>24493</xdr:colOff>
      <xdr:row>0</xdr:row>
      <xdr:rowOff>1066800</xdr:rowOff>
    </xdr:to>
    <xdr:pic>
      <xdr:nvPicPr>
        <xdr:cNvPr id="2" name="Immagin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61925"/>
          <a:ext cx="22574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Z2204"/>
  <sheetViews>
    <sheetView tabSelected="1" topLeftCell="C1" zoomScale="80" zoomScaleNormal="80" workbookViewId="0">
      <pane ySplit="3" topLeftCell="A104" activePane="bottomLeft" state="frozen"/>
      <selection pane="bottomLeft" activeCell="Y2" sqref="Y2"/>
    </sheetView>
  </sheetViews>
  <sheetFormatPr defaultRowHeight="15"/>
  <cols>
    <col min="1" max="1" width="10.140625" style="1" hidden="1" customWidth="1"/>
    <col min="2" max="2" width="9.140625" style="1" hidden="1" customWidth="1"/>
    <col min="3" max="3" width="6.140625" style="2" customWidth="1"/>
    <col min="4" max="4" width="12.28515625" style="3" customWidth="1"/>
    <col min="5" max="5" width="15.85546875" style="3" customWidth="1"/>
    <col min="6" max="6" width="14" style="3" customWidth="1"/>
    <col min="7" max="7" width="27.42578125" style="4" customWidth="1"/>
    <col min="8" max="8" width="7.28515625" style="1" customWidth="1"/>
    <col min="9" max="9" width="10.28515625" style="5" customWidth="1"/>
    <col min="10" max="15" width="9.140625" style="1" hidden="1" customWidth="1"/>
    <col min="16" max="17" width="15.28515625" style="1" hidden="1" customWidth="1"/>
    <col min="18" max="18" width="12.7109375" style="6" hidden="1" customWidth="1"/>
    <col min="19" max="19" width="15.28515625" style="6" hidden="1" customWidth="1"/>
    <col min="20" max="20" width="19.140625" style="7" customWidth="1"/>
    <col min="21" max="21" width="10.140625" style="1" hidden="1" customWidth="1"/>
    <col min="22" max="22" width="11.7109375" style="1" hidden="1" customWidth="1"/>
    <col min="23" max="23" width="15.42578125" style="1" hidden="1" customWidth="1"/>
    <col min="24" max="24" width="0" style="1" hidden="1" customWidth="1"/>
    <col min="25" max="25" width="16.28515625" style="8" customWidth="1"/>
    <col min="26" max="26" width="12" style="8" bestFit="1" customWidth="1"/>
    <col min="27" max="27" width="13.28515625" style="8" bestFit="1" customWidth="1"/>
    <col min="28" max="28" width="17.5703125" style="8" customWidth="1"/>
    <col min="29" max="16384" width="9.140625" style="8"/>
  </cols>
  <sheetData>
    <row r="1" spans="1:24" ht="93" customHeight="1"/>
    <row r="2" spans="1:24" ht="15.75" thickBot="1">
      <c r="C2" s="186" t="s">
        <v>0</v>
      </c>
      <c r="D2" s="187"/>
      <c r="E2" s="187"/>
      <c r="F2" s="187"/>
      <c r="G2" s="187"/>
      <c r="H2" s="187"/>
      <c r="I2" s="188"/>
      <c r="T2" s="175"/>
    </row>
    <row r="3" spans="1:24" s="17" customFormat="1" ht="43.5" customHeight="1">
      <c r="A3" s="9" t="s">
        <v>1</v>
      </c>
      <c r="B3" s="10" t="s">
        <v>2</v>
      </c>
      <c r="C3" s="174" t="s">
        <v>3</v>
      </c>
      <c r="D3" s="174" t="s">
        <v>4</v>
      </c>
      <c r="E3" s="174" t="s">
        <v>5</v>
      </c>
      <c r="F3" s="174" t="s">
        <v>6</v>
      </c>
      <c r="G3" s="174" t="s">
        <v>7</v>
      </c>
      <c r="H3" s="174" t="s">
        <v>8</v>
      </c>
      <c r="I3" s="174" t="s">
        <v>9</v>
      </c>
      <c r="J3" s="11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10" t="s">
        <v>19</v>
      </c>
      <c r="T3" s="176" t="s">
        <v>20</v>
      </c>
      <c r="U3" s="13" t="s">
        <v>21</v>
      </c>
      <c r="V3" s="14" t="s">
        <v>22</v>
      </c>
      <c r="W3" s="15" t="s">
        <v>23</v>
      </c>
      <c r="X3" s="16"/>
    </row>
    <row r="4" spans="1:24" ht="15.75" hidden="1" customHeight="1">
      <c r="A4" s="18"/>
      <c r="B4" s="19" t="s">
        <v>24</v>
      </c>
      <c r="C4" s="20">
        <v>1</v>
      </c>
      <c r="D4" s="21" t="s">
        <v>25</v>
      </c>
      <c r="E4" s="21" t="s">
        <v>26</v>
      </c>
      <c r="F4" s="21" t="s">
        <v>27</v>
      </c>
      <c r="G4" s="22" t="s">
        <v>28</v>
      </c>
      <c r="H4" s="21">
        <v>145</v>
      </c>
      <c r="I4" s="23">
        <v>638</v>
      </c>
      <c r="J4" s="24" t="s">
        <v>29</v>
      </c>
      <c r="K4" s="25"/>
      <c r="L4" s="25" t="s">
        <v>30</v>
      </c>
      <c r="M4" s="25" t="s">
        <v>30</v>
      </c>
      <c r="N4" s="26"/>
      <c r="O4" s="27" t="s">
        <v>31</v>
      </c>
      <c r="P4" s="28">
        <v>20758</v>
      </c>
      <c r="Q4" s="28">
        <v>54000</v>
      </c>
      <c r="R4" s="29"/>
      <c r="S4" s="30">
        <v>54000</v>
      </c>
      <c r="T4" s="31">
        <v>75500</v>
      </c>
      <c r="U4" s="32">
        <v>40037</v>
      </c>
      <c r="V4" s="33">
        <v>598</v>
      </c>
      <c r="W4" s="25"/>
      <c r="X4" s="25">
        <v>1</v>
      </c>
    </row>
    <row r="5" spans="1:24" ht="15.75" hidden="1" thickBot="1">
      <c r="A5" s="18"/>
      <c r="B5" s="19" t="s">
        <v>24</v>
      </c>
      <c r="C5" s="34">
        <v>2</v>
      </c>
      <c r="D5" s="35" t="s">
        <v>25</v>
      </c>
      <c r="E5" s="35" t="s">
        <v>26</v>
      </c>
      <c r="F5" s="35" t="s">
        <v>27</v>
      </c>
      <c r="G5" s="36" t="s">
        <v>32</v>
      </c>
      <c r="H5" s="35">
        <v>145</v>
      </c>
      <c r="I5" s="37">
        <v>639</v>
      </c>
      <c r="J5" s="25"/>
      <c r="K5" s="25"/>
      <c r="L5" s="25" t="s">
        <v>30</v>
      </c>
      <c r="M5" s="25" t="s">
        <v>30</v>
      </c>
      <c r="N5" s="26"/>
      <c r="O5" s="27" t="s">
        <v>33</v>
      </c>
      <c r="P5" s="28">
        <v>11193</v>
      </c>
      <c r="Q5" s="28">
        <v>25500</v>
      </c>
      <c r="R5" s="29"/>
      <c r="S5" s="30">
        <v>25500</v>
      </c>
      <c r="T5" s="38">
        <v>29500</v>
      </c>
      <c r="U5" s="32">
        <v>40066</v>
      </c>
      <c r="V5" s="33"/>
      <c r="W5" s="25"/>
      <c r="X5" s="25">
        <v>1</v>
      </c>
    </row>
    <row r="6" spans="1:24" ht="30.75" hidden="1" thickBot="1">
      <c r="A6" s="18"/>
      <c r="B6" s="19" t="s">
        <v>24</v>
      </c>
      <c r="C6" s="34">
        <v>3</v>
      </c>
      <c r="D6" s="35" t="s">
        <v>25</v>
      </c>
      <c r="E6" s="35" t="s">
        <v>34</v>
      </c>
      <c r="F6" s="35" t="s">
        <v>27</v>
      </c>
      <c r="G6" s="36" t="s">
        <v>35</v>
      </c>
      <c r="H6" s="35">
        <v>18</v>
      </c>
      <c r="I6" s="37" t="s">
        <v>36</v>
      </c>
      <c r="J6" s="25"/>
      <c r="K6" s="26" t="s">
        <v>37</v>
      </c>
      <c r="L6" s="26" t="s">
        <v>38</v>
      </c>
      <c r="M6" s="26" t="s">
        <v>39</v>
      </c>
      <c r="N6" s="26"/>
      <c r="O6" s="27" t="s">
        <v>40</v>
      </c>
      <c r="P6" s="28">
        <v>149330</v>
      </c>
      <c r="Q6" s="28">
        <v>465000</v>
      </c>
      <c r="R6" s="29"/>
      <c r="S6" s="30">
        <v>465000</v>
      </c>
      <c r="T6" s="38">
        <v>482700</v>
      </c>
      <c r="U6" s="32">
        <v>39611</v>
      </c>
      <c r="V6" s="33">
        <v>1110.21</v>
      </c>
      <c r="W6" s="25"/>
      <c r="X6" s="25">
        <v>1</v>
      </c>
    </row>
    <row r="7" spans="1:24" ht="30.75" hidden="1" thickBot="1">
      <c r="A7" s="18"/>
      <c r="B7" s="19" t="s">
        <v>24</v>
      </c>
      <c r="C7" s="34">
        <v>4</v>
      </c>
      <c r="D7" s="35" t="s">
        <v>25</v>
      </c>
      <c r="E7" s="35" t="s">
        <v>34</v>
      </c>
      <c r="F7" s="35" t="s">
        <v>27</v>
      </c>
      <c r="G7" s="36" t="s">
        <v>41</v>
      </c>
      <c r="H7" s="35">
        <v>33</v>
      </c>
      <c r="I7" s="37" t="s">
        <v>42</v>
      </c>
      <c r="J7" s="25"/>
      <c r="K7" s="26" t="s">
        <v>37</v>
      </c>
      <c r="L7" s="26" t="s">
        <v>43</v>
      </c>
      <c r="M7" s="26" t="s">
        <v>44</v>
      </c>
      <c r="N7" s="26"/>
      <c r="O7" s="27" t="s">
        <v>40</v>
      </c>
      <c r="P7" s="28">
        <v>170200</v>
      </c>
      <c r="Q7" s="28">
        <v>485000</v>
      </c>
      <c r="R7" s="29"/>
      <c r="S7" s="30">
        <v>485000</v>
      </c>
      <c r="T7" s="38">
        <v>504600</v>
      </c>
      <c r="U7" s="32">
        <v>39598</v>
      </c>
      <c r="V7" s="33">
        <v>1160.58</v>
      </c>
      <c r="W7" s="25"/>
      <c r="X7" s="25">
        <v>1</v>
      </c>
    </row>
    <row r="8" spans="1:24" ht="15.75" hidden="1" thickBot="1">
      <c r="A8" s="18"/>
      <c r="B8" s="19" t="s">
        <v>24</v>
      </c>
      <c r="C8" s="34">
        <v>5</v>
      </c>
      <c r="D8" s="35" t="s">
        <v>25</v>
      </c>
      <c r="E8" s="35" t="s">
        <v>34</v>
      </c>
      <c r="F8" s="35" t="s">
        <v>27</v>
      </c>
      <c r="G8" s="36" t="s">
        <v>45</v>
      </c>
      <c r="H8" s="35">
        <v>35</v>
      </c>
      <c r="I8" s="39" t="s">
        <v>46</v>
      </c>
      <c r="J8" s="24"/>
      <c r="K8" s="26" t="s">
        <v>44</v>
      </c>
      <c r="L8" s="26" t="s">
        <v>38</v>
      </c>
      <c r="M8" s="26" t="s">
        <v>47</v>
      </c>
      <c r="N8" s="26"/>
      <c r="O8" s="27" t="s">
        <v>40</v>
      </c>
      <c r="P8" s="28">
        <v>16731</v>
      </c>
      <c r="Q8" s="28">
        <v>46000</v>
      </c>
      <c r="R8" s="29"/>
      <c r="S8" s="30">
        <v>46000</v>
      </c>
      <c r="T8" s="38">
        <v>67700</v>
      </c>
      <c r="U8" s="32">
        <v>39716</v>
      </c>
      <c r="V8" s="33">
        <v>299</v>
      </c>
      <c r="W8" s="25"/>
      <c r="X8" s="25">
        <v>1</v>
      </c>
    </row>
    <row r="9" spans="1:24" ht="26.25" hidden="1" thickBot="1">
      <c r="A9" s="18"/>
      <c r="B9" s="19" t="s">
        <v>24</v>
      </c>
      <c r="C9" s="34">
        <v>6</v>
      </c>
      <c r="D9" s="35" t="s">
        <v>25</v>
      </c>
      <c r="E9" s="35" t="s">
        <v>34</v>
      </c>
      <c r="F9" s="35" t="s">
        <v>27</v>
      </c>
      <c r="G9" s="36" t="s">
        <v>48</v>
      </c>
      <c r="H9" s="35">
        <v>93</v>
      </c>
      <c r="I9" s="37" t="s">
        <v>49</v>
      </c>
      <c r="J9" s="25"/>
      <c r="K9" s="26" t="s">
        <v>50</v>
      </c>
      <c r="L9" s="26" t="s">
        <v>51</v>
      </c>
      <c r="M9" s="26" t="s">
        <v>52</v>
      </c>
      <c r="N9" s="26"/>
      <c r="O9" s="27" t="s">
        <v>40</v>
      </c>
      <c r="P9" s="28">
        <v>233209</v>
      </c>
      <c r="Q9" s="28">
        <v>920000</v>
      </c>
      <c r="R9" s="29"/>
      <c r="S9" s="30">
        <v>920000</v>
      </c>
      <c r="T9" s="38">
        <v>1034621</v>
      </c>
      <c r="U9" s="32">
        <v>39622</v>
      </c>
      <c r="V9" s="33">
        <v>2380.5</v>
      </c>
      <c r="W9" s="25"/>
      <c r="X9" s="25">
        <v>1</v>
      </c>
    </row>
    <row r="10" spans="1:24" ht="26.25" hidden="1" thickBot="1">
      <c r="A10" s="18"/>
      <c r="B10" s="19" t="s">
        <v>24</v>
      </c>
      <c r="C10" s="34">
        <v>7</v>
      </c>
      <c r="D10" s="35" t="s">
        <v>25</v>
      </c>
      <c r="E10" s="35" t="s">
        <v>34</v>
      </c>
      <c r="F10" s="35" t="s">
        <v>27</v>
      </c>
      <c r="G10" s="36" t="s">
        <v>48</v>
      </c>
      <c r="H10" s="35">
        <v>94</v>
      </c>
      <c r="I10" s="37" t="s">
        <v>53</v>
      </c>
      <c r="J10" s="25"/>
      <c r="K10" s="26" t="s">
        <v>39</v>
      </c>
      <c r="L10" s="26" t="s">
        <v>39</v>
      </c>
      <c r="M10" s="26" t="s">
        <v>54</v>
      </c>
      <c r="N10" s="26"/>
      <c r="O10" s="27" t="s">
        <v>40</v>
      </c>
      <c r="P10" s="28">
        <v>55030</v>
      </c>
      <c r="Q10" s="28">
        <v>205000</v>
      </c>
      <c r="R10" s="29"/>
      <c r="S10" s="30">
        <v>205000</v>
      </c>
      <c r="T10" s="38">
        <v>212207</v>
      </c>
      <c r="U10" s="32">
        <v>39888</v>
      </c>
      <c r="V10" s="33">
        <v>598</v>
      </c>
      <c r="W10" s="25"/>
      <c r="X10" s="25">
        <v>1</v>
      </c>
    </row>
    <row r="11" spans="1:24" ht="38.25" hidden="1" customHeight="1">
      <c r="A11" s="18"/>
      <c r="B11" s="19" t="s">
        <v>24</v>
      </c>
      <c r="C11" s="34">
        <v>8</v>
      </c>
      <c r="D11" s="35" t="s">
        <v>25</v>
      </c>
      <c r="E11" s="35" t="s">
        <v>34</v>
      </c>
      <c r="F11" s="35" t="s">
        <v>27</v>
      </c>
      <c r="G11" s="36" t="s">
        <v>48</v>
      </c>
      <c r="H11" s="35">
        <v>95</v>
      </c>
      <c r="I11" s="37" t="s">
        <v>55</v>
      </c>
      <c r="J11" s="40"/>
      <c r="K11" s="26" t="s">
        <v>56</v>
      </c>
      <c r="L11" s="26" t="s">
        <v>57</v>
      </c>
      <c r="M11" s="26" t="s">
        <v>58</v>
      </c>
      <c r="N11" s="26"/>
      <c r="O11" s="27" t="s">
        <v>40</v>
      </c>
      <c r="P11" s="28">
        <v>708818</v>
      </c>
      <c r="Q11" s="28">
        <v>1730000</v>
      </c>
      <c r="R11" s="29"/>
      <c r="S11" s="30">
        <v>1730000</v>
      </c>
      <c r="T11" s="38">
        <v>1913786</v>
      </c>
      <c r="U11" s="32">
        <v>39650</v>
      </c>
      <c r="V11" s="33">
        <v>3876.65</v>
      </c>
      <c r="W11" s="25"/>
      <c r="X11" s="25">
        <v>1</v>
      </c>
    </row>
    <row r="12" spans="1:24" ht="42.75" hidden="1" customHeight="1">
      <c r="A12" s="18"/>
      <c r="B12" s="19" t="s">
        <v>24</v>
      </c>
      <c r="C12" s="34">
        <v>9</v>
      </c>
      <c r="D12" s="35" t="s">
        <v>25</v>
      </c>
      <c r="E12" s="35" t="s">
        <v>34</v>
      </c>
      <c r="F12" s="35" t="s">
        <v>27</v>
      </c>
      <c r="G12" s="36" t="s">
        <v>48</v>
      </c>
      <c r="H12" s="35">
        <v>96</v>
      </c>
      <c r="I12" s="37" t="s">
        <v>59</v>
      </c>
      <c r="J12" s="40"/>
      <c r="K12" s="26" t="s">
        <v>60</v>
      </c>
      <c r="L12" s="26" t="s">
        <v>61</v>
      </c>
      <c r="M12" s="26" t="s">
        <v>38</v>
      </c>
      <c r="N12" s="26"/>
      <c r="O12" s="27" t="s">
        <v>40</v>
      </c>
      <c r="P12" s="28">
        <v>138648</v>
      </c>
      <c r="Q12" s="28">
        <v>500000</v>
      </c>
      <c r="R12" s="29"/>
      <c r="S12" s="30">
        <v>500000</v>
      </c>
      <c r="T12" s="38">
        <v>598500</v>
      </c>
      <c r="U12" s="32">
        <v>39856</v>
      </c>
      <c r="V12" s="33">
        <v>1377</v>
      </c>
      <c r="W12" s="25"/>
      <c r="X12" s="25">
        <v>1</v>
      </c>
    </row>
    <row r="13" spans="1:24" ht="29.25" hidden="1" customHeight="1">
      <c r="A13" s="18"/>
      <c r="B13" s="19" t="s">
        <v>24</v>
      </c>
      <c r="C13" s="34">
        <v>10</v>
      </c>
      <c r="D13" s="35" t="s">
        <v>25</v>
      </c>
      <c r="E13" s="35" t="s">
        <v>34</v>
      </c>
      <c r="F13" s="35" t="s">
        <v>27</v>
      </c>
      <c r="G13" s="36" t="s">
        <v>62</v>
      </c>
      <c r="H13" s="35">
        <v>98</v>
      </c>
      <c r="I13" s="37" t="s">
        <v>63</v>
      </c>
      <c r="J13" s="40"/>
      <c r="K13" s="26" t="s">
        <v>64</v>
      </c>
      <c r="L13" s="26" t="s">
        <v>65</v>
      </c>
      <c r="M13" s="26" t="s">
        <v>66</v>
      </c>
      <c r="N13" s="26"/>
      <c r="O13" s="27" t="s">
        <v>40</v>
      </c>
      <c r="P13" s="28">
        <v>158499</v>
      </c>
      <c r="Q13" s="28">
        <v>610000</v>
      </c>
      <c r="R13" s="29"/>
      <c r="S13" s="30">
        <v>610000</v>
      </c>
      <c r="T13" s="38">
        <v>780000</v>
      </c>
      <c r="U13" s="32">
        <v>39699</v>
      </c>
      <c r="V13" s="33">
        <v>1794</v>
      </c>
      <c r="W13" s="25"/>
      <c r="X13" s="25">
        <v>1</v>
      </c>
    </row>
    <row r="14" spans="1:24" ht="19.5" hidden="1" customHeight="1">
      <c r="A14" s="18"/>
      <c r="B14" s="19" t="s">
        <v>24</v>
      </c>
      <c r="C14" s="34">
        <v>11</v>
      </c>
      <c r="D14" s="35" t="s">
        <v>25</v>
      </c>
      <c r="E14" s="35" t="s">
        <v>34</v>
      </c>
      <c r="F14" s="35" t="s">
        <v>27</v>
      </c>
      <c r="G14" s="36" t="s">
        <v>62</v>
      </c>
      <c r="H14" s="35">
        <v>99</v>
      </c>
      <c r="I14" s="37" t="s">
        <v>67</v>
      </c>
      <c r="J14" s="40" t="s">
        <v>68</v>
      </c>
      <c r="K14" s="26" t="s">
        <v>69</v>
      </c>
      <c r="L14" s="26" t="s">
        <v>70</v>
      </c>
      <c r="M14" s="26" t="s">
        <v>71</v>
      </c>
      <c r="N14" s="26"/>
      <c r="O14" s="27" t="s">
        <v>40</v>
      </c>
      <c r="P14" s="28">
        <v>109672</v>
      </c>
      <c r="Q14" s="28">
        <v>440000</v>
      </c>
      <c r="R14" s="29"/>
      <c r="S14" s="30">
        <v>440000</v>
      </c>
      <c r="T14" s="38">
        <v>518000</v>
      </c>
      <c r="U14" s="32">
        <v>39736</v>
      </c>
      <c r="V14" s="33">
        <v>1191</v>
      </c>
      <c r="W14" s="25"/>
      <c r="X14" s="25">
        <v>1</v>
      </c>
    </row>
    <row r="15" spans="1:24" ht="37.5" hidden="1" customHeight="1">
      <c r="A15" s="18"/>
      <c r="B15" s="19" t="s">
        <v>24</v>
      </c>
      <c r="C15" s="34">
        <v>12</v>
      </c>
      <c r="D15" s="35" t="s">
        <v>25</v>
      </c>
      <c r="E15" s="35" t="s">
        <v>34</v>
      </c>
      <c r="F15" s="35" t="s">
        <v>27</v>
      </c>
      <c r="G15" s="36" t="s">
        <v>62</v>
      </c>
      <c r="H15" s="35">
        <v>100</v>
      </c>
      <c r="I15" s="37" t="s">
        <v>72</v>
      </c>
      <c r="J15" s="40"/>
      <c r="K15" s="26" t="s">
        <v>73</v>
      </c>
      <c r="L15" s="26" t="s">
        <v>47</v>
      </c>
      <c r="M15" s="26" t="s">
        <v>51</v>
      </c>
      <c r="N15" s="26"/>
      <c r="O15" s="27" t="s">
        <v>40</v>
      </c>
      <c r="P15" s="28">
        <v>121178</v>
      </c>
      <c r="Q15" s="28">
        <v>445000</v>
      </c>
      <c r="R15" s="29"/>
      <c r="S15" s="30">
        <v>445000</v>
      </c>
      <c r="T15" s="38">
        <v>526500</v>
      </c>
      <c r="U15" s="32">
        <v>39752</v>
      </c>
      <c r="V15" s="33">
        <v>1211</v>
      </c>
      <c r="W15" s="25"/>
      <c r="X15" s="25">
        <v>1</v>
      </c>
    </row>
    <row r="16" spans="1:24" ht="38.25" hidden="1" customHeight="1">
      <c r="A16" s="18"/>
      <c r="B16" s="19" t="s">
        <v>24</v>
      </c>
      <c r="C16" s="34">
        <v>13</v>
      </c>
      <c r="D16" s="35" t="s">
        <v>25</v>
      </c>
      <c r="E16" s="35" t="s">
        <v>34</v>
      </c>
      <c r="F16" s="35" t="s">
        <v>27</v>
      </c>
      <c r="G16" s="36" t="s">
        <v>62</v>
      </c>
      <c r="H16" s="35">
        <v>101</v>
      </c>
      <c r="I16" s="41" t="s">
        <v>74</v>
      </c>
      <c r="J16" s="42"/>
      <c r="K16" s="26" t="s">
        <v>75</v>
      </c>
      <c r="L16" s="26" t="s">
        <v>76</v>
      </c>
      <c r="M16" s="26" t="s">
        <v>58</v>
      </c>
      <c r="N16" s="26"/>
      <c r="O16" s="27" t="s">
        <v>40</v>
      </c>
      <c r="P16" s="28">
        <v>271891</v>
      </c>
      <c r="Q16" s="28">
        <v>900000</v>
      </c>
      <c r="R16" s="29"/>
      <c r="S16" s="30">
        <v>900000</v>
      </c>
      <c r="T16" s="38">
        <v>954500</v>
      </c>
      <c r="U16" s="32">
        <v>39772</v>
      </c>
      <c r="V16" s="33">
        <v>2195</v>
      </c>
      <c r="W16" s="25"/>
      <c r="X16" s="25">
        <v>1</v>
      </c>
    </row>
    <row r="17" spans="1:24" ht="26.25" hidden="1" thickBot="1">
      <c r="A17" s="18"/>
      <c r="B17" s="19" t="s">
        <v>24</v>
      </c>
      <c r="C17" s="34">
        <v>14</v>
      </c>
      <c r="D17" s="35" t="s">
        <v>25</v>
      </c>
      <c r="E17" s="35" t="s">
        <v>34</v>
      </c>
      <c r="F17" s="35" t="s">
        <v>27</v>
      </c>
      <c r="G17" s="36" t="s">
        <v>77</v>
      </c>
      <c r="H17" s="35">
        <v>104</v>
      </c>
      <c r="I17" s="37" t="s">
        <v>78</v>
      </c>
      <c r="J17" s="40"/>
      <c r="K17" s="26" t="s">
        <v>47</v>
      </c>
      <c r="L17" s="26" t="s">
        <v>37</v>
      </c>
      <c r="M17" s="26" t="s">
        <v>79</v>
      </c>
      <c r="N17" s="26"/>
      <c r="O17" s="27" t="s">
        <v>40</v>
      </c>
      <c r="P17" s="28">
        <v>34113</v>
      </c>
      <c r="Q17" s="28">
        <v>94000</v>
      </c>
      <c r="R17" s="29"/>
      <c r="S17" s="30">
        <v>90000</v>
      </c>
      <c r="T17" s="38">
        <v>151600</v>
      </c>
      <c r="U17" s="32">
        <v>39832</v>
      </c>
      <c r="V17" s="33">
        <v>598</v>
      </c>
      <c r="W17" s="25"/>
      <c r="X17" s="25">
        <v>1</v>
      </c>
    </row>
    <row r="18" spans="1:24" ht="15.75" hidden="1" thickBot="1">
      <c r="A18" s="18"/>
      <c r="B18" s="19" t="s">
        <v>24</v>
      </c>
      <c r="C18" s="43">
        <v>15</v>
      </c>
      <c r="D18" s="44" t="s">
        <v>25</v>
      </c>
      <c r="E18" s="44" t="s">
        <v>34</v>
      </c>
      <c r="F18" s="44" t="s">
        <v>27</v>
      </c>
      <c r="G18" s="45" t="s">
        <v>80</v>
      </c>
      <c r="H18" s="44">
        <v>37</v>
      </c>
      <c r="I18" s="46">
        <v>307</v>
      </c>
      <c r="J18" s="40"/>
      <c r="K18" s="26" t="s">
        <v>81</v>
      </c>
      <c r="L18" s="26" t="s">
        <v>65</v>
      </c>
      <c r="M18" s="26" t="s">
        <v>82</v>
      </c>
      <c r="N18" s="26"/>
      <c r="O18" s="27" t="s">
        <v>83</v>
      </c>
      <c r="P18" s="28"/>
      <c r="Q18" s="28"/>
      <c r="R18" s="29"/>
      <c r="S18" s="30"/>
      <c r="T18" s="47">
        <v>1300</v>
      </c>
      <c r="U18" s="32">
        <v>39823</v>
      </c>
      <c r="V18" s="33">
        <v>299</v>
      </c>
      <c r="W18" s="25"/>
      <c r="X18" s="25">
        <v>1</v>
      </c>
    </row>
    <row r="19" spans="1:24" hidden="1">
      <c r="A19" s="18"/>
      <c r="B19" s="19" t="s">
        <v>24</v>
      </c>
      <c r="C19" s="178"/>
      <c r="D19" s="55" t="s">
        <v>85</v>
      </c>
      <c r="E19" s="55" t="s">
        <v>34</v>
      </c>
      <c r="F19" s="55" t="s">
        <v>86</v>
      </c>
      <c r="G19" s="56" t="s">
        <v>94</v>
      </c>
      <c r="H19" s="55">
        <v>57</v>
      </c>
      <c r="I19" s="57">
        <v>116</v>
      </c>
      <c r="J19" s="25"/>
      <c r="K19" s="26"/>
      <c r="L19" s="26"/>
      <c r="M19" s="26"/>
      <c r="N19" s="54">
        <v>1422</v>
      </c>
      <c r="O19" s="27" t="s">
        <v>92</v>
      </c>
      <c r="P19" s="28">
        <v>0.44</v>
      </c>
      <c r="Q19" s="28">
        <v>853</v>
      </c>
      <c r="R19" s="29"/>
      <c r="S19" s="30" t="s">
        <v>88</v>
      </c>
      <c r="T19" s="182"/>
      <c r="U19" s="25"/>
      <c r="V19" s="33"/>
      <c r="W19" s="25" t="s">
        <v>93</v>
      </c>
      <c r="X19" s="25">
        <v>1</v>
      </c>
    </row>
    <row r="20" spans="1:24" hidden="1">
      <c r="A20" s="18"/>
      <c r="B20" s="19" t="s">
        <v>24</v>
      </c>
      <c r="C20" s="178"/>
      <c r="D20" s="55" t="s">
        <v>85</v>
      </c>
      <c r="E20" s="55" t="s">
        <v>34</v>
      </c>
      <c r="F20" s="55" t="s">
        <v>86</v>
      </c>
      <c r="G20" s="56" t="s">
        <v>94</v>
      </c>
      <c r="H20" s="55">
        <v>57</v>
      </c>
      <c r="I20" s="57">
        <v>119</v>
      </c>
      <c r="J20" s="25"/>
      <c r="K20" s="26"/>
      <c r="L20" s="26"/>
      <c r="M20" s="26"/>
      <c r="N20" s="54">
        <v>812</v>
      </c>
      <c r="O20" s="27" t="s">
        <v>40</v>
      </c>
      <c r="P20" s="28">
        <v>1.05</v>
      </c>
      <c r="Q20" s="28">
        <v>487</v>
      </c>
      <c r="R20" s="29"/>
      <c r="S20" s="30" t="s">
        <v>88</v>
      </c>
      <c r="T20" s="182"/>
      <c r="U20" s="25"/>
      <c r="V20" s="33"/>
      <c r="W20" s="25" t="s">
        <v>93</v>
      </c>
      <c r="X20" s="25">
        <v>1</v>
      </c>
    </row>
    <row r="21" spans="1:24" hidden="1">
      <c r="A21" s="18"/>
      <c r="B21" s="19" t="s">
        <v>24</v>
      </c>
      <c r="C21" s="178"/>
      <c r="D21" s="55" t="s">
        <v>85</v>
      </c>
      <c r="E21" s="55" t="s">
        <v>34</v>
      </c>
      <c r="F21" s="55" t="s">
        <v>86</v>
      </c>
      <c r="G21" s="56" t="s">
        <v>94</v>
      </c>
      <c r="H21" s="55">
        <v>58</v>
      </c>
      <c r="I21" s="57">
        <v>561</v>
      </c>
      <c r="J21" s="25"/>
      <c r="K21" s="26"/>
      <c r="L21" s="26"/>
      <c r="M21" s="26"/>
      <c r="N21" s="54">
        <v>350</v>
      </c>
      <c r="O21" s="27" t="s">
        <v>91</v>
      </c>
      <c r="P21" s="28">
        <v>0.05</v>
      </c>
      <c r="Q21" s="28">
        <v>210</v>
      </c>
      <c r="R21" s="29"/>
      <c r="S21" s="30" t="s">
        <v>88</v>
      </c>
      <c r="T21" s="182"/>
      <c r="U21" s="25"/>
      <c r="V21" s="33"/>
      <c r="W21" s="25" t="s">
        <v>93</v>
      </c>
      <c r="X21" s="25">
        <v>1</v>
      </c>
    </row>
    <row r="22" spans="1:24" hidden="1">
      <c r="A22" s="18"/>
      <c r="B22" s="19" t="s">
        <v>24</v>
      </c>
      <c r="C22" s="178"/>
      <c r="D22" s="55" t="s">
        <v>85</v>
      </c>
      <c r="E22" s="55" t="s">
        <v>34</v>
      </c>
      <c r="F22" s="55" t="s">
        <v>86</v>
      </c>
      <c r="G22" s="56" t="s">
        <v>94</v>
      </c>
      <c r="H22" s="55">
        <v>58</v>
      </c>
      <c r="I22" s="57">
        <v>564</v>
      </c>
      <c r="J22" s="25"/>
      <c r="K22" s="26"/>
      <c r="L22" s="26"/>
      <c r="M22" s="26"/>
      <c r="N22" s="54">
        <v>847</v>
      </c>
      <c r="O22" s="27" t="s">
        <v>40</v>
      </c>
      <c r="P22" s="28">
        <v>1.0900000000000001</v>
      </c>
      <c r="Q22" s="28">
        <v>508</v>
      </c>
      <c r="R22" s="29"/>
      <c r="S22" s="30" t="s">
        <v>88</v>
      </c>
      <c r="T22" s="182"/>
      <c r="U22" s="25"/>
      <c r="V22" s="33"/>
      <c r="W22" s="25" t="s">
        <v>93</v>
      </c>
      <c r="X22" s="25">
        <v>1</v>
      </c>
    </row>
    <row r="23" spans="1:24" hidden="1">
      <c r="A23" s="18"/>
      <c r="B23" s="19" t="s">
        <v>24</v>
      </c>
      <c r="C23" s="178"/>
      <c r="D23" s="55" t="s">
        <v>85</v>
      </c>
      <c r="E23" s="55" t="s">
        <v>34</v>
      </c>
      <c r="F23" s="55" t="s">
        <v>86</v>
      </c>
      <c r="G23" s="56" t="s">
        <v>94</v>
      </c>
      <c r="H23" s="55">
        <v>58</v>
      </c>
      <c r="I23" s="57">
        <v>567</v>
      </c>
      <c r="J23" s="25"/>
      <c r="K23" s="26"/>
      <c r="L23" s="26"/>
      <c r="M23" s="26"/>
      <c r="N23" s="54">
        <v>115</v>
      </c>
      <c r="O23" s="27" t="s">
        <v>92</v>
      </c>
      <c r="P23" s="28">
        <v>0.06</v>
      </c>
      <c r="Q23" s="177">
        <v>69</v>
      </c>
      <c r="R23" s="29"/>
      <c r="S23" s="30" t="s">
        <v>88</v>
      </c>
      <c r="T23" s="182"/>
      <c r="U23" s="25"/>
      <c r="V23" s="33"/>
      <c r="W23" s="25" t="s">
        <v>93</v>
      </c>
      <c r="X23" s="25">
        <v>1</v>
      </c>
    </row>
    <row r="24" spans="1:24" hidden="1">
      <c r="A24" s="18"/>
      <c r="B24" s="19" t="s">
        <v>24</v>
      </c>
      <c r="C24" s="178"/>
      <c r="D24" s="55" t="s">
        <v>85</v>
      </c>
      <c r="E24" s="55" t="s">
        <v>34</v>
      </c>
      <c r="F24" s="55" t="s">
        <v>86</v>
      </c>
      <c r="G24" s="56" t="s">
        <v>94</v>
      </c>
      <c r="H24" s="55">
        <v>58</v>
      </c>
      <c r="I24" s="57">
        <v>569</v>
      </c>
      <c r="J24" s="25"/>
      <c r="K24" s="26"/>
      <c r="L24" s="26"/>
      <c r="M24" s="26"/>
      <c r="N24" s="54">
        <v>1156</v>
      </c>
      <c r="O24" s="27" t="s">
        <v>92</v>
      </c>
      <c r="P24" s="28">
        <v>0.6</v>
      </c>
      <c r="Q24" s="28">
        <v>694</v>
      </c>
      <c r="R24" s="29"/>
      <c r="S24" s="30" t="s">
        <v>88</v>
      </c>
      <c r="T24" s="182"/>
      <c r="U24" s="25"/>
      <c r="V24" s="33"/>
      <c r="W24" s="25" t="s">
        <v>93</v>
      </c>
      <c r="X24" s="25">
        <v>1</v>
      </c>
    </row>
    <row r="25" spans="1:24" hidden="1">
      <c r="A25" s="18"/>
      <c r="B25" s="19" t="s">
        <v>24</v>
      </c>
      <c r="C25" s="179"/>
      <c r="D25" s="21" t="s">
        <v>85</v>
      </c>
      <c r="E25" s="21" t="s">
        <v>34</v>
      </c>
      <c r="F25" s="21" t="s">
        <v>86</v>
      </c>
      <c r="G25" s="22" t="s">
        <v>94</v>
      </c>
      <c r="H25" s="21">
        <v>75</v>
      </c>
      <c r="I25" s="23">
        <v>523</v>
      </c>
      <c r="J25" s="25"/>
      <c r="K25" s="26"/>
      <c r="L25" s="26"/>
      <c r="M25" s="26"/>
      <c r="N25" s="54">
        <v>34</v>
      </c>
      <c r="O25" s="27" t="s">
        <v>92</v>
      </c>
      <c r="P25" s="28">
        <v>0.02</v>
      </c>
      <c r="Q25" s="28">
        <v>20</v>
      </c>
      <c r="R25" s="29"/>
      <c r="S25" s="30" t="s">
        <v>88</v>
      </c>
      <c r="T25" s="183"/>
      <c r="U25" s="25"/>
      <c r="V25" s="33"/>
      <c r="W25" s="25" t="s">
        <v>93</v>
      </c>
      <c r="X25" s="25">
        <v>1</v>
      </c>
    </row>
    <row r="26" spans="1:24" hidden="1">
      <c r="A26" s="18"/>
      <c r="B26" s="19" t="s">
        <v>24</v>
      </c>
      <c r="C26" s="180"/>
      <c r="D26" s="35" t="s">
        <v>85</v>
      </c>
      <c r="E26" s="35" t="s">
        <v>34</v>
      </c>
      <c r="F26" s="35" t="s">
        <v>86</v>
      </c>
      <c r="G26" s="36" t="s">
        <v>94</v>
      </c>
      <c r="H26" s="35">
        <v>75</v>
      </c>
      <c r="I26" s="37">
        <v>524</v>
      </c>
      <c r="J26" s="25"/>
      <c r="K26" s="26"/>
      <c r="L26" s="26"/>
      <c r="M26" s="26"/>
      <c r="N26" s="54">
        <v>295</v>
      </c>
      <c r="O26" s="27" t="s">
        <v>92</v>
      </c>
      <c r="P26" s="28">
        <v>0.15</v>
      </c>
      <c r="Q26" s="28">
        <v>177</v>
      </c>
      <c r="R26" s="29"/>
      <c r="S26" s="30" t="s">
        <v>88</v>
      </c>
      <c r="T26" s="184"/>
      <c r="U26" s="25"/>
      <c r="V26" s="33"/>
      <c r="W26" s="25" t="s">
        <v>93</v>
      </c>
      <c r="X26" s="25">
        <v>1</v>
      </c>
    </row>
    <row r="27" spans="1:24" hidden="1">
      <c r="A27" s="18"/>
      <c r="B27" s="19" t="s">
        <v>24</v>
      </c>
      <c r="C27" s="181"/>
      <c r="D27" s="44" t="s">
        <v>85</v>
      </c>
      <c r="E27" s="44" t="s">
        <v>34</v>
      </c>
      <c r="F27" s="44" t="s">
        <v>86</v>
      </c>
      <c r="G27" s="45" t="s">
        <v>94</v>
      </c>
      <c r="H27" s="44">
        <v>75</v>
      </c>
      <c r="I27" s="46">
        <v>525</v>
      </c>
      <c r="J27" s="25"/>
      <c r="K27" s="26"/>
      <c r="L27" s="26"/>
      <c r="M27" s="26"/>
      <c r="N27" s="54">
        <v>200</v>
      </c>
      <c r="O27" s="27" t="s">
        <v>92</v>
      </c>
      <c r="P27" s="28">
        <v>0.1</v>
      </c>
      <c r="Q27" s="28">
        <v>120</v>
      </c>
      <c r="R27" s="29"/>
      <c r="S27" s="30" t="s">
        <v>88</v>
      </c>
      <c r="T27" s="185"/>
      <c r="U27" s="25"/>
      <c r="V27" s="33"/>
      <c r="W27" s="25" t="s">
        <v>93</v>
      </c>
      <c r="X27" s="25">
        <v>1</v>
      </c>
    </row>
    <row r="28" spans="1:24" hidden="1">
      <c r="A28" s="18"/>
      <c r="B28" s="19" t="s">
        <v>24</v>
      </c>
      <c r="C28" s="178"/>
      <c r="D28" s="55" t="s">
        <v>85</v>
      </c>
      <c r="E28" s="55" t="s">
        <v>34</v>
      </c>
      <c r="F28" s="55" t="s">
        <v>86</v>
      </c>
      <c r="G28" s="56" t="s">
        <v>94</v>
      </c>
      <c r="H28" s="55">
        <v>75</v>
      </c>
      <c r="I28" s="57">
        <v>528</v>
      </c>
      <c r="J28" s="25"/>
      <c r="K28" s="26"/>
      <c r="L28" s="26"/>
      <c r="M28" s="26"/>
      <c r="N28" s="54">
        <v>138</v>
      </c>
      <c r="O28" s="27" t="s">
        <v>95</v>
      </c>
      <c r="P28" s="28">
        <v>0.18</v>
      </c>
      <c r="Q28" s="28">
        <v>83</v>
      </c>
      <c r="R28" s="29"/>
      <c r="S28" s="30" t="s">
        <v>88</v>
      </c>
      <c r="T28" s="182"/>
      <c r="U28" s="25"/>
      <c r="V28" s="33"/>
      <c r="W28" s="25" t="s">
        <v>93</v>
      </c>
      <c r="X28" s="25">
        <v>1</v>
      </c>
    </row>
    <row r="29" spans="1:24" hidden="1">
      <c r="A29" s="18"/>
      <c r="B29" s="19" t="s">
        <v>24</v>
      </c>
      <c r="C29" s="178"/>
      <c r="D29" s="55" t="s">
        <v>85</v>
      </c>
      <c r="E29" s="55" t="s">
        <v>34</v>
      </c>
      <c r="F29" s="55" t="s">
        <v>86</v>
      </c>
      <c r="G29" s="56" t="s">
        <v>94</v>
      </c>
      <c r="H29" s="55">
        <v>75</v>
      </c>
      <c r="I29" s="57">
        <v>531</v>
      </c>
      <c r="J29" s="25"/>
      <c r="K29" s="26"/>
      <c r="L29" s="26"/>
      <c r="M29" s="26"/>
      <c r="N29" s="54">
        <v>37</v>
      </c>
      <c r="O29" s="27" t="s">
        <v>95</v>
      </c>
      <c r="P29" s="28">
        <v>0.05</v>
      </c>
      <c r="Q29" s="28">
        <v>22</v>
      </c>
      <c r="R29" s="29"/>
      <c r="S29" s="30" t="s">
        <v>88</v>
      </c>
      <c r="T29" s="182"/>
      <c r="U29" s="25"/>
      <c r="V29" s="33"/>
      <c r="W29" s="25" t="s">
        <v>93</v>
      </c>
      <c r="X29" s="25">
        <v>1</v>
      </c>
    </row>
    <row r="30" spans="1:24" hidden="1">
      <c r="A30" s="18"/>
      <c r="B30" s="19" t="s">
        <v>24</v>
      </c>
      <c r="C30" s="179">
        <v>28</v>
      </c>
      <c r="D30" s="21" t="s">
        <v>85</v>
      </c>
      <c r="E30" s="21" t="s">
        <v>34</v>
      </c>
      <c r="F30" s="21" t="s">
        <v>86</v>
      </c>
      <c r="G30" s="22" t="s">
        <v>94</v>
      </c>
      <c r="H30" s="21">
        <v>74</v>
      </c>
      <c r="I30" s="23">
        <v>23</v>
      </c>
      <c r="J30" s="25"/>
      <c r="K30" s="26"/>
      <c r="L30" s="26"/>
      <c r="M30" s="26"/>
      <c r="N30" s="54">
        <v>59545</v>
      </c>
      <c r="O30" s="27" t="s">
        <v>92</v>
      </c>
      <c r="P30" s="28">
        <v>18.45</v>
      </c>
      <c r="Q30" s="28">
        <v>59545</v>
      </c>
      <c r="R30" s="29"/>
      <c r="S30" s="30">
        <f>SUM(Q30:Q31)</f>
        <v>74857</v>
      </c>
      <c r="T30" s="183">
        <v>68100</v>
      </c>
      <c r="U30" s="32">
        <v>39526</v>
      </c>
      <c r="V30" s="33">
        <v>299</v>
      </c>
      <c r="W30" s="25"/>
      <c r="X30" s="25">
        <v>1</v>
      </c>
    </row>
    <row r="31" spans="1:24" hidden="1">
      <c r="A31" s="18"/>
      <c r="B31" s="19" t="s">
        <v>24</v>
      </c>
      <c r="C31" s="181"/>
      <c r="D31" s="44" t="s">
        <v>85</v>
      </c>
      <c r="E31" s="44" t="s">
        <v>34</v>
      </c>
      <c r="F31" s="44" t="s">
        <v>86</v>
      </c>
      <c r="G31" s="45" t="s">
        <v>94</v>
      </c>
      <c r="H31" s="44">
        <v>74</v>
      </c>
      <c r="I31" s="46">
        <v>24</v>
      </c>
      <c r="J31" s="25"/>
      <c r="K31" s="26"/>
      <c r="L31" s="26"/>
      <c r="M31" s="26"/>
      <c r="N31" s="54">
        <v>15312</v>
      </c>
      <c r="O31" s="27" t="s">
        <v>40</v>
      </c>
      <c r="P31" s="28">
        <v>19.77</v>
      </c>
      <c r="Q31" s="28">
        <v>15312</v>
      </c>
      <c r="R31" s="29"/>
      <c r="S31" s="30" t="s">
        <v>88</v>
      </c>
      <c r="T31" s="185"/>
      <c r="U31" s="25"/>
      <c r="V31" s="33"/>
      <c r="W31" s="25"/>
      <c r="X31" s="25">
        <v>1</v>
      </c>
    </row>
    <row r="32" spans="1:24" s="74" customFormat="1" ht="15.75" hidden="1" thickBot="1">
      <c r="A32" s="62"/>
      <c r="B32" s="63" t="s">
        <v>24</v>
      </c>
      <c r="C32" s="179"/>
      <c r="D32" s="64" t="s">
        <v>98</v>
      </c>
      <c r="E32" s="64" t="s">
        <v>34</v>
      </c>
      <c r="F32" s="64" t="s">
        <v>99</v>
      </c>
      <c r="G32" s="65" t="s">
        <v>102</v>
      </c>
      <c r="H32" s="64">
        <v>67</v>
      </c>
      <c r="I32" s="66">
        <v>172</v>
      </c>
      <c r="J32" s="67"/>
      <c r="K32" s="68"/>
      <c r="L32" s="68" t="s">
        <v>103</v>
      </c>
      <c r="M32" s="68" t="s">
        <v>104</v>
      </c>
      <c r="N32" s="68"/>
      <c r="O32" s="69"/>
      <c r="P32" s="70"/>
      <c r="Q32" s="70"/>
      <c r="R32" s="71"/>
      <c r="S32" s="72"/>
      <c r="T32" s="183"/>
      <c r="U32" s="67"/>
      <c r="V32" s="73"/>
      <c r="W32" s="67"/>
      <c r="X32" s="67">
        <v>1</v>
      </c>
    </row>
    <row r="33" spans="1:24" s="74" customFormat="1" ht="15.75" hidden="1" thickBot="1">
      <c r="A33" s="62"/>
      <c r="B33" s="63" t="s">
        <v>24</v>
      </c>
      <c r="C33" s="181"/>
      <c r="D33" s="75" t="s">
        <v>98</v>
      </c>
      <c r="E33" s="75" t="s">
        <v>34</v>
      </c>
      <c r="F33" s="75" t="s">
        <v>99</v>
      </c>
      <c r="G33" s="76" t="s">
        <v>102</v>
      </c>
      <c r="H33" s="75">
        <v>67</v>
      </c>
      <c r="I33" s="77">
        <v>160</v>
      </c>
      <c r="J33" s="67"/>
      <c r="K33" s="68" t="s">
        <v>100</v>
      </c>
      <c r="L33" s="68" t="s">
        <v>105</v>
      </c>
      <c r="M33" s="68" t="s">
        <v>101</v>
      </c>
      <c r="N33" s="68"/>
      <c r="O33" s="69"/>
      <c r="P33" s="70"/>
      <c r="Q33" s="70"/>
      <c r="R33" s="71"/>
      <c r="S33" s="72"/>
      <c r="T33" s="185"/>
      <c r="U33" s="67"/>
      <c r="V33" s="73"/>
      <c r="W33" s="67"/>
      <c r="X33" s="67">
        <v>1</v>
      </c>
    </row>
    <row r="34" spans="1:24">
      <c r="A34" s="18" t="s">
        <v>24</v>
      </c>
      <c r="B34" s="48"/>
      <c r="C34" s="190">
        <v>86</v>
      </c>
      <c r="D34" s="53" t="s">
        <v>106</v>
      </c>
      <c r="E34" s="53" t="s">
        <v>26</v>
      </c>
      <c r="F34" s="53" t="s">
        <v>107</v>
      </c>
      <c r="G34" s="53" t="s">
        <v>108</v>
      </c>
      <c r="H34" s="40">
        <v>190</v>
      </c>
      <c r="I34" s="110">
        <v>3650</v>
      </c>
      <c r="J34" s="49">
        <v>1</v>
      </c>
      <c r="K34" s="25"/>
      <c r="L34" s="25"/>
      <c r="M34" s="25"/>
      <c r="N34" s="26"/>
      <c r="O34" s="27" t="s">
        <v>33</v>
      </c>
      <c r="P34" s="28">
        <v>28062.98</v>
      </c>
      <c r="Q34" s="28">
        <v>1400000</v>
      </c>
      <c r="R34" s="50"/>
      <c r="S34" s="51">
        <v>1400000</v>
      </c>
      <c r="T34" s="191">
        <v>1790000</v>
      </c>
      <c r="U34" s="52">
        <v>39538</v>
      </c>
      <c r="V34" s="33">
        <v>3663</v>
      </c>
      <c r="W34" s="25" t="s">
        <v>93</v>
      </c>
      <c r="X34" s="48">
        <v>1</v>
      </c>
    </row>
    <row r="35" spans="1:24">
      <c r="A35" s="18" t="s">
        <v>24</v>
      </c>
      <c r="B35" s="48"/>
      <c r="C35" s="190"/>
      <c r="D35" s="53" t="s">
        <v>106</v>
      </c>
      <c r="E35" s="53" t="s">
        <v>26</v>
      </c>
      <c r="F35" s="53" t="s">
        <v>107</v>
      </c>
      <c r="G35" s="53" t="s">
        <v>109</v>
      </c>
      <c r="H35" s="40">
        <v>190</v>
      </c>
      <c r="I35" s="110">
        <v>3650</v>
      </c>
      <c r="J35" s="49">
        <v>2</v>
      </c>
      <c r="K35" s="25"/>
      <c r="L35" s="25"/>
      <c r="M35" s="25"/>
      <c r="N35" s="26"/>
      <c r="O35" s="27" t="s">
        <v>110</v>
      </c>
      <c r="P35" s="28">
        <v>1984255.81</v>
      </c>
      <c r="Q35" s="28"/>
      <c r="R35" s="50"/>
      <c r="S35" s="78" t="s">
        <v>88</v>
      </c>
      <c r="T35" s="191"/>
      <c r="U35" s="49"/>
      <c r="V35" s="33"/>
      <c r="W35" s="25" t="s">
        <v>93</v>
      </c>
      <c r="X35" s="48">
        <v>1</v>
      </c>
    </row>
    <row r="36" spans="1:24">
      <c r="A36" s="18" t="s">
        <v>24</v>
      </c>
      <c r="B36" s="48"/>
      <c r="C36" s="190"/>
      <c r="D36" s="53" t="s">
        <v>106</v>
      </c>
      <c r="E36" s="53" t="s">
        <v>26</v>
      </c>
      <c r="F36" s="53" t="s">
        <v>107</v>
      </c>
      <c r="G36" s="53" t="s">
        <v>111</v>
      </c>
      <c r="H36" s="40">
        <v>190</v>
      </c>
      <c r="I36" s="110">
        <v>3650</v>
      </c>
      <c r="J36" s="49">
        <v>3</v>
      </c>
      <c r="K36" s="25"/>
      <c r="L36" s="25"/>
      <c r="M36" s="25"/>
      <c r="N36" s="26"/>
      <c r="O36" s="27" t="s">
        <v>112</v>
      </c>
      <c r="P36" s="28">
        <v>165395.32</v>
      </c>
      <c r="Q36" s="28"/>
      <c r="R36" s="50"/>
      <c r="S36" s="78" t="s">
        <v>88</v>
      </c>
      <c r="T36" s="191"/>
      <c r="U36" s="49"/>
      <c r="V36" s="33"/>
      <c r="W36" s="25" t="s">
        <v>93</v>
      </c>
      <c r="X36" s="48">
        <v>1</v>
      </c>
    </row>
    <row r="37" spans="1:24" s="74" customFormat="1" ht="26.25" hidden="1" thickBot="1">
      <c r="A37" s="62"/>
      <c r="B37" s="63" t="s">
        <v>24</v>
      </c>
      <c r="C37" s="179">
        <v>87</v>
      </c>
      <c r="D37" s="64" t="s">
        <v>106</v>
      </c>
      <c r="E37" s="64" t="s">
        <v>26</v>
      </c>
      <c r="F37" s="64" t="s">
        <v>107</v>
      </c>
      <c r="G37" s="65" t="s">
        <v>113</v>
      </c>
      <c r="H37" s="64">
        <v>51</v>
      </c>
      <c r="I37" s="66" t="s">
        <v>114</v>
      </c>
      <c r="J37" s="67"/>
      <c r="K37" s="67"/>
      <c r="L37" s="67"/>
      <c r="M37" s="67"/>
      <c r="N37" s="68"/>
      <c r="O37" s="69" t="s">
        <v>115</v>
      </c>
      <c r="P37" s="70">
        <v>2595947.36</v>
      </c>
      <c r="Q37" s="70">
        <v>12000000</v>
      </c>
      <c r="R37" s="71"/>
      <c r="S37" s="72">
        <v>12000000</v>
      </c>
      <c r="T37" s="183">
        <v>11130000</v>
      </c>
      <c r="U37" s="79">
        <v>39556</v>
      </c>
      <c r="V37" s="73">
        <v>14375</v>
      </c>
      <c r="W37" s="67" t="s">
        <v>93</v>
      </c>
      <c r="X37" s="67">
        <v>1</v>
      </c>
    </row>
    <row r="38" spans="1:24" s="74" customFormat="1" ht="15.75" hidden="1" thickBot="1">
      <c r="A38" s="62"/>
      <c r="B38" s="63" t="s">
        <v>24</v>
      </c>
      <c r="C38" s="181"/>
      <c r="D38" s="75" t="s">
        <v>106</v>
      </c>
      <c r="E38" s="75" t="s">
        <v>34</v>
      </c>
      <c r="F38" s="75" t="s">
        <v>107</v>
      </c>
      <c r="G38" s="76" t="s">
        <v>116</v>
      </c>
      <c r="H38" s="75">
        <v>51</v>
      </c>
      <c r="I38" s="77" t="s">
        <v>117</v>
      </c>
      <c r="J38" s="67"/>
      <c r="K38" s="68"/>
      <c r="L38" s="68"/>
      <c r="M38" s="68"/>
      <c r="N38" s="68"/>
      <c r="O38" s="69" t="s">
        <v>118</v>
      </c>
      <c r="P38" s="70"/>
      <c r="Q38" s="70"/>
      <c r="R38" s="71"/>
      <c r="S38" s="71" t="s">
        <v>88</v>
      </c>
      <c r="T38" s="185"/>
      <c r="U38" s="67"/>
      <c r="V38" s="73"/>
      <c r="W38" s="67" t="s">
        <v>93</v>
      </c>
      <c r="X38" s="67">
        <v>1</v>
      </c>
    </row>
    <row r="39" spans="1:24">
      <c r="A39" s="18" t="s">
        <v>24</v>
      </c>
      <c r="B39" s="48"/>
      <c r="C39" s="190">
        <v>88</v>
      </c>
      <c r="D39" s="53" t="s">
        <v>106</v>
      </c>
      <c r="E39" s="53" t="s">
        <v>34</v>
      </c>
      <c r="F39" s="53" t="s">
        <v>107</v>
      </c>
      <c r="G39" s="53" t="s">
        <v>119</v>
      </c>
      <c r="H39" s="40">
        <v>170</v>
      </c>
      <c r="I39" s="110">
        <v>9</v>
      </c>
      <c r="J39" s="49"/>
      <c r="K39" s="26"/>
      <c r="L39" s="26"/>
      <c r="M39" s="26"/>
      <c r="N39" s="26"/>
      <c r="O39" s="27" t="s">
        <v>40</v>
      </c>
      <c r="P39" s="28">
        <v>5320.31</v>
      </c>
      <c r="Q39" s="28">
        <v>81000</v>
      </c>
      <c r="R39" s="50"/>
      <c r="S39" s="51">
        <v>81000</v>
      </c>
      <c r="T39" s="191">
        <v>93000</v>
      </c>
      <c r="U39" s="52">
        <v>39489</v>
      </c>
      <c r="V39" s="33">
        <v>299</v>
      </c>
      <c r="W39" s="25" t="s">
        <v>93</v>
      </c>
      <c r="X39" s="48">
        <v>1</v>
      </c>
    </row>
    <row r="40" spans="1:24">
      <c r="A40" s="18" t="s">
        <v>24</v>
      </c>
      <c r="B40" s="48"/>
      <c r="C40" s="190"/>
      <c r="D40" s="53" t="s">
        <v>106</v>
      </c>
      <c r="E40" s="53" t="s">
        <v>34</v>
      </c>
      <c r="F40" s="53" t="s">
        <v>107</v>
      </c>
      <c r="G40" s="53" t="s">
        <v>119</v>
      </c>
      <c r="H40" s="40">
        <v>170</v>
      </c>
      <c r="I40" s="110">
        <v>108</v>
      </c>
      <c r="J40" s="49"/>
      <c r="K40" s="26"/>
      <c r="L40" s="26"/>
      <c r="M40" s="26"/>
      <c r="N40" s="26"/>
      <c r="O40" s="27" t="s">
        <v>40</v>
      </c>
      <c r="P40" s="28">
        <v>7140</v>
      </c>
      <c r="Q40" s="28"/>
      <c r="R40" s="50"/>
      <c r="S40" s="78" t="s">
        <v>88</v>
      </c>
      <c r="T40" s="191"/>
      <c r="U40" s="49"/>
      <c r="V40" s="33"/>
      <c r="W40" s="25" t="s">
        <v>93</v>
      </c>
      <c r="X40" s="48">
        <v>1</v>
      </c>
    </row>
    <row r="41" spans="1:24">
      <c r="A41" s="18" t="s">
        <v>24</v>
      </c>
      <c r="B41" s="48"/>
      <c r="C41" s="190"/>
      <c r="D41" s="53" t="s">
        <v>106</v>
      </c>
      <c r="E41" s="53" t="s">
        <v>34</v>
      </c>
      <c r="F41" s="53" t="s">
        <v>107</v>
      </c>
      <c r="G41" s="53" t="s">
        <v>119</v>
      </c>
      <c r="H41" s="40">
        <v>170</v>
      </c>
      <c r="I41" s="110">
        <v>109</v>
      </c>
      <c r="J41" s="49"/>
      <c r="K41" s="26"/>
      <c r="L41" s="26"/>
      <c r="M41" s="26"/>
      <c r="N41" s="26"/>
      <c r="O41" s="27" t="s">
        <v>40</v>
      </c>
      <c r="P41" s="28">
        <v>2782.5</v>
      </c>
      <c r="Q41" s="28"/>
      <c r="R41" s="50"/>
      <c r="S41" s="78" t="s">
        <v>88</v>
      </c>
      <c r="T41" s="191"/>
      <c r="U41" s="49"/>
      <c r="V41" s="33"/>
      <c r="W41" s="25" t="s">
        <v>93</v>
      </c>
      <c r="X41" s="48">
        <v>1</v>
      </c>
    </row>
    <row r="42" spans="1:24">
      <c r="A42" s="18" t="s">
        <v>24</v>
      </c>
      <c r="B42" s="48"/>
      <c r="C42" s="190"/>
      <c r="D42" s="53" t="s">
        <v>106</v>
      </c>
      <c r="E42" s="53" t="s">
        <v>34</v>
      </c>
      <c r="F42" s="53" t="s">
        <v>107</v>
      </c>
      <c r="G42" s="53" t="s">
        <v>119</v>
      </c>
      <c r="H42" s="40">
        <v>170</v>
      </c>
      <c r="I42" s="110">
        <v>110</v>
      </c>
      <c r="J42" s="49"/>
      <c r="K42" s="26"/>
      <c r="L42" s="26"/>
      <c r="M42" s="26"/>
      <c r="N42" s="26"/>
      <c r="O42" s="27" t="s">
        <v>40</v>
      </c>
      <c r="P42" s="28">
        <v>6689.06</v>
      </c>
      <c r="Q42" s="28"/>
      <c r="R42" s="50"/>
      <c r="S42" s="78" t="s">
        <v>88</v>
      </c>
      <c r="T42" s="191"/>
      <c r="U42" s="49"/>
      <c r="V42" s="33"/>
      <c r="W42" s="25" t="s">
        <v>93</v>
      </c>
      <c r="X42" s="48">
        <v>1</v>
      </c>
    </row>
    <row r="43" spans="1:24">
      <c r="A43" s="18" t="s">
        <v>24</v>
      </c>
      <c r="B43" s="48"/>
      <c r="C43" s="190"/>
      <c r="D43" s="53" t="s">
        <v>106</v>
      </c>
      <c r="E43" s="53" t="s">
        <v>34</v>
      </c>
      <c r="F43" s="53" t="s">
        <v>107</v>
      </c>
      <c r="G43" s="53" t="s">
        <v>119</v>
      </c>
      <c r="H43" s="40">
        <v>170</v>
      </c>
      <c r="I43" s="110">
        <v>111</v>
      </c>
      <c r="J43" s="49"/>
      <c r="K43" s="26"/>
      <c r="L43" s="26"/>
      <c r="M43" s="26"/>
      <c r="N43" s="26"/>
      <c r="O43" s="27" t="s">
        <v>40</v>
      </c>
      <c r="P43" s="28">
        <v>2940</v>
      </c>
      <c r="Q43" s="28"/>
      <c r="R43" s="50"/>
      <c r="S43" s="78" t="s">
        <v>88</v>
      </c>
      <c r="T43" s="191"/>
      <c r="U43" s="49"/>
      <c r="V43" s="33"/>
      <c r="W43" s="25" t="s">
        <v>93</v>
      </c>
      <c r="X43" s="48">
        <v>1</v>
      </c>
    </row>
    <row r="44" spans="1:24" s="74" customFormat="1" ht="30.75" hidden="1" thickBot="1">
      <c r="A44" s="62"/>
      <c r="B44" s="63" t="s">
        <v>24</v>
      </c>
      <c r="C44" s="179">
        <v>90</v>
      </c>
      <c r="D44" s="64" t="s">
        <v>106</v>
      </c>
      <c r="E44" s="64" t="s">
        <v>26</v>
      </c>
      <c r="F44" s="64" t="s">
        <v>120</v>
      </c>
      <c r="G44" s="65" t="s">
        <v>121</v>
      </c>
      <c r="H44" s="64">
        <v>27</v>
      </c>
      <c r="I44" s="66">
        <v>526</v>
      </c>
      <c r="J44" s="67"/>
      <c r="K44" s="67"/>
      <c r="L44" s="67"/>
      <c r="M44" s="67"/>
      <c r="N44" s="68"/>
      <c r="O44" s="69" t="s">
        <v>122</v>
      </c>
      <c r="P44" s="70">
        <v>50025.15</v>
      </c>
      <c r="Q44" s="70">
        <v>240000</v>
      </c>
      <c r="R44" s="71"/>
      <c r="S44" s="72">
        <v>240000</v>
      </c>
      <c r="T44" s="183">
        <v>465000</v>
      </c>
      <c r="U44" s="79">
        <v>39538</v>
      </c>
      <c r="V44" s="73">
        <v>1069</v>
      </c>
      <c r="W44" s="67" t="s">
        <v>93</v>
      </c>
      <c r="X44" s="67">
        <v>1</v>
      </c>
    </row>
    <row r="45" spans="1:24" s="74" customFormat="1" ht="21" hidden="1" customHeight="1">
      <c r="A45" s="62"/>
      <c r="B45" s="63" t="s">
        <v>24</v>
      </c>
      <c r="C45" s="180"/>
      <c r="D45" s="67" t="s">
        <v>106</v>
      </c>
      <c r="E45" s="67" t="s">
        <v>34</v>
      </c>
      <c r="F45" s="67" t="s">
        <v>120</v>
      </c>
      <c r="G45" s="59" t="s">
        <v>123</v>
      </c>
      <c r="H45" s="67">
        <v>27</v>
      </c>
      <c r="I45" s="80" t="s">
        <v>124</v>
      </c>
      <c r="J45" s="67"/>
      <c r="K45" s="68"/>
      <c r="L45" s="68"/>
      <c r="M45" s="68"/>
      <c r="N45" s="68"/>
      <c r="O45" s="69" t="s">
        <v>125</v>
      </c>
      <c r="P45" s="70">
        <v>31905.94</v>
      </c>
      <c r="Q45" s="70"/>
      <c r="R45" s="71"/>
      <c r="S45" s="71" t="s">
        <v>88</v>
      </c>
      <c r="T45" s="184"/>
      <c r="U45" s="67"/>
      <c r="V45" s="73"/>
      <c r="W45" s="67" t="s">
        <v>93</v>
      </c>
      <c r="X45" s="67">
        <v>1</v>
      </c>
    </row>
    <row r="46" spans="1:24" s="74" customFormat="1" ht="21" hidden="1" customHeight="1">
      <c r="A46" s="62"/>
      <c r="B46" s="63" t="s">
        <v>24</v>
      </c>
      <c r="C46" s="180"/>
      <c r="D46" s="67" t="s">
        <v>106</v>
      </c>
      <c r="E46" s="67" t="s">
        <v>34</v>
      </c>
      <c r="F46" s="67" t="s">
        <v>120</v>
      </c>
      <c r="G46" s="59" t="s">
        <v>123</v>
      </c>
      <c r="H46" s="67">
        <v>27</v>
      </c>
      <c r="I46" s="80">
        <v>525</v>
      </c>
      <c r="J46" s="67"/>
      <c r="K46" s="68"/>
      <c r="L46" s="68"/>
      <c r="M46" s="68"/>
      <c r="N46" s="68"/>
      <c r="O46" s="69" t="s">
        <v>97</v>
      </c>
      <c r="P46" s="70">
        <v>720</v>
      </c>
      <c r="Q46" s="70"/>
      <c r="R46" s="71"/>
      <c r="S46" s="71" t="s">
        <v>88</v>
      </c>
      <c r="T46" s="184"/>
      <c r="U46" s="67"/>
      <c r="V46" s="73"/>
      <c r="W46" s="67" t="s">
        <v>93</v>
      </c>
      <c r="X46" s="67">
        <v>1</v>
      </c>
    </row>
    <row r="47" spans="1:24" s="74" customFormat="1" ht="21" hidden="1" customHeight="1">
      <c r="A47" s="62"/>
      <c r="B47" s="63" t="s">
        <v>24</v>
      </c>
      <c r="C47" s="180"/>
      <c r="D47" s="67" t="s">
        <v>106</v>
      </c>
      <c r="E47" s="67" t="s">
        <v>34</v>
      </c>
      <c r="F47" s="67" t="s">
        <v>120</v>
      </c>
      <c r="G47" s="59" t="s">
        <v>123</v>
      </c>
      <c r="H47" s="67">
        <v>27</v>
      </c>
      <c r="I47" s="80">
        <v>527</v>
      </c>
      <c r="J47" s="67"/>
      <c r="K47" s="68"/>
      <c r="L47" s="68"/>
      <c r="M47" s="68"/>
      <c r="N47" s="68"/>
      <c r="O47" s="69" t="s">
        <v>97</v>
      </c>
      <c r="P47" s="70">
        <v>668.44</v>
      </c>
      <c r="Q47" s="70"/>
      <c r="R47" s="71"/>
      <c r="S47" s="71" t="s">
        <v>88</v>
      </c>
      <c r="T47" s="184"/>
      <c r="U47" s="67"/>
      <c r="V47" s="73"/>
      <c r="W47" s="67" t="s">
        <v>93</v>
      </c>
      <c r="X47" s="67">
        <v>1</v>
      </c>
    </row>
    <row r="48" spans="1:24" s="74" customFormat="1" ht="21" hidden="1" customHeight="1">
      <c r="A48" s="62"/>
      <c r="B48" s="63" t="s">
        <v>24</v>
      </c>
      <c r="C48" s="181"/>
      <c r="D48" s="75" t="s">
        <v>106</v>
      </c>
      <c r="E48" s="75" t="s">
        <v>34</v>
      </c>
      <c r="F48" s="75" t="s">
        <v>120</v>
      </c>
      <c r="G48" s="76" t="s">
        <v>123</v>
      </c>
      <c r="H48" s="75">
        <v>27</v>
      </c>
      <c r="I48" s="77">
        <v>52</v>
      </c>
      <c r="J48" s="67"/>
      <c r="K48" s="68"/>
      <c r="L48" s="68"/>
      <c r="M48" s="68"/>
      <c r="N48" s="68"/>
      <c r="O48" s="69" t="s">
        <v>97</v>
      </c>
      <c r="P48" s="70">
        <v>287.81</v>
      </c>
      <c r="Q48" s="67"/>
      <c r="R48" s="81"/>
      <c r="S48" s="81" t="s">
        <v>88</v>
      </c>
      <c r="T48" s="185"/>
      <c r="U48" s="67"/>
      <c r="V48" s="73"/>
      <c r="W48" s="67" t="s">
        <v>93</v>
      </c>
      <c r="X48" s="67">
        <v>1</v>
      </c>
    </row>
    <row r="49" spans="1:24" ht="41.25" customHeight="1">
      <c r="A49" s="18" t="s">
        <v>24</v>
      </c>
      <c r="B49" s="48"/>
      <c r="C49" s="193">
        <v>91</v>
      </c>
      <c r="D49" s="53" t="s">
        <v>106</v>
      </c>
      <c r="E49" s="53" t="s">
        <v>26</v>
      </c>
      <c r="F49" s="53" t="s">
        <v>126</v>
      </c>
      <c r="G49" s="53" t="s">
        <v>127</v>
      </c>
      <c r="H49" s="40">
        <v>135</v>
      </c>
      <c r="I49" s="110">
        <v>1119</v>
      </c>
      <c r="J49" s="49">
        <v>4</v>
      </c>
      <c r="K49" s="25"/>
      <c r="L49" s="25"/>
      <c r="M49" s="25"/>
      <c r="N49" s="26"/>
      <c r="O49" s="27" t="s">
        <v>89</v>
      </c>
      <c r="P49" s="28">
        <v>2776.47</v>
      </c>
      <c r="Q49" s="28">
        <v>10000</v>
      </c>
      <c r="R49" s="50"/>
      <c r="S49" s="51">
        <v>10000</v>
      </c>
      <c r="T49" s="191">
        <v>31000</v>
      </c>
      <c r="U49" s="52">
        <v>39590</v>
      </c>
      <c r="V49" s="33">
        <v>299</v>
      </c>
      <c r="W49" s="25"/>
      <c r="X49" s="48">
        <v>1</v>
      </c>
    </row>
    <row r="50" spans="1:24" ht="34.5" customHeight="1">
      <c r="A50" s="18" t="s">
        <v>24</v>
      </c>
      <c r="B50" s="48"/>
      <c r="C50" s="194"/>
      <c r="D50" s="53" t="s">
        <v>106</v>
      </c>
      <c r="E50" s="53" t="s">
        <v>26</v>
      </c>
      <c r="F50" s="53" t="s">
        <v>126</v>
      </c>
      <c r="G50" s="53" t="s">
        <v>128</v>
      </c>
      <c r="H50" s="40">
        <v>135</v>
      </c>
      <c r="I50" s="110">
        <v>1119</v>
      </c>
      <c r="J50" s="49">
        <v>5</v>
      </c>
      <c r="K50" s="25"/>
      <c r="L50" s="25"/>
      <c r="M50" s="25"/>
      <c r="N50" s="26"/>
      <c r="O50" s="27" t="s">
        <v>87</v>
      </c>
      <c r="P50" s="28">
        <v>3958.64</v>
      </c>
      <c r="Q50" s="25"/>
      <c r="R50" s="82"/>
      <c r="S50" s="83" t="s">
        <v>88</v>
      </c>
      <c r="T50" s="191"/>
      <c r="U50" s="49"/>
      <c r="V50" s="33"/>
      <c r="W50" s="25"/>
      <c r="X50" s="48">
        <v>1</v>
      </c>
    </row>
    <row r="51" spans="1:24" ht="30">
      <c r="A51" s="18" t="s">
        <v>24</v>
      </c>
      <c r="B51" s="48"/>
      <c r="C51" s="111">
        <v>92</v>
      </c>
      <c r="D51" s="53" t="s">
        <v>106</v>
      </c>
      <c r="E51" s="53" t="s">
        <v>26</v>
      </c>
      <c r="F51" s="53" t="s">
        <v>126</v>
      </c>
      <c r="G51" s="53" t="s">
        <v>129</v>
      </c>
      <c r="H51" s="40">
        <v>135</v>
      </c>
      <c r="I51" s="110">
        <v>2800</v>
      </c>
      <c r="J51" s="49">
        <v>1</v>
      </c>
      <c r="K51" s="25"/>
      <c r="L51" s="25"/>
      <c r="M51" s="25"/>
      <c r="N51" s="26"/>
      <c r="O51" s="27" t="s">
        <v>87</v>
      </c>
      <c r="P51" s="28">
        <v>5043.2</v>
      </c>
      <c r="Q51" s="28">
        <v>6600</v>
      </c>
      <c r="R51" s="50"/>
      <c r="S51" s="51">
        <v>6600</v>
      </c>
      <c r="T51" s="112">
        <v>16700</v>
      </c>
      <c r="U51" s="52">
        <v>39584</v>
      </c>
      <c r="V51" s="33">
        <v>299</v>
      </c>
      <c r="W51" s="25"/>
      <c r="X51" s="48">
        <v>1</v>
      </c>
    </row>
    <row r="52" spans="1:24" ht="30">
      <c r="A52" s="18" t="s">
        <v>24</v>
      </c>
      <c r="B52" s="48"/>
      <c r="C52" s="111">
        <v>93</v>
      </c>
      <c r="D52" s="53" t="s">
        <v>106</v>
      </c>
      <c r="E52" s="53" t="s">
        <v>26</v>
      </c>
      <c r="F52" s="53" t="s">
        <v>126</v>
      </c>
      <c r="G52" s="53" t="s">
        <v>130</v>
      </c>
      <c r="H52" s="40">
        <v>135</v>
      </c>
      <c r="I52" s="110">
        <v>2800</v>
      </c>
      <c r="J52" s="49">
        <v>2</v>
      </c>
      <c r="K52" s="25"/>
      <c r="L52" s="25"/>
      <c r="M52" s="25"/>
      <c r="N52" s="26"/>
      <c r="O52" s="27" t="s">
        <v>89</v>
      </c>
      <c r="P52" s="28">
        <v>4945.59</v>
      </c>
      <c r="Q52" s="28">
        <v>10000</v>
      </c>
      <c r="R52" s="50"/>
      <c r="S52" s="51">
        <v>10000</v>
      </c>
      <c r="T52" s="112">
        <v>14600</v>
      </c>
      <c r="U52" s="52">
        <v>39590</v>
      </c>
      <c r="V52" s="33">
        <v>299</v>
      </c>
      <c r="W52" s="25"/>
      <c r="X52" s="48">
        <v>1</v>
      </c>
    </row>
    <row r="53" spans="1:24" ht="30">
      <c r="A53" s="18" t="s">
        <v>24</v>
      </c>
      <c r="B53" s="48"/>
      <c r="C53" s="111">
        <v>99</v>
      </c>
      <c r="D53" s="53" t="s">
        <v>106</v>
      </c>
      <c r="E53" s="53" t="s">
        <v>26</v>
      </c>
      <c r="F53" s="53" t="s">
        <v>126</v>
      </c>
      <c r="G53" s="53" t="s">
        <v>131</v>
      </c>
      <c r="H53" s="40">
        <v>135</v>
      </c>
      <c r="I53" s="110">
        <v>3530</v>
      </c>
      <c r="J53" s="49">
        <v>2</v>
      </c>
      <c r="K53" s="25"/>
      <c r="L53" s="25"/>
      <c r="M53" s="25"/>
      <c r="N53" s="26"/>
      <c r="O53" s="27" t="s">
        <v>33</v>
      </c>
      <c r="P53" s="28">
        <v>13556.99</v>
      </c>
      <c r="Q53" s="28">
        <v>22000</v>
      </c>
      <c r="R53" s="50"/>
      <c r="S53" s="51">
        <v>22000</v>
      </c>
      <c r="T53" s="112">
        <v>43700</v>
      </c>
      <c r="U53" s="52">
        <v>39608</v>
      </c>
      <c r="V53" s="33">
        <v>299</v>
      </c>
      <c r="W53" s="25"/>
      <c r="X53" s="48">
        <v>1</v>
      </c>
    </row>
    <row r="54" spans="1:24" ht="30">
      <c r="A54" s="18" t="s">
        <v>24</v>
      </c>
      <c r="B54" s="48"/>
      <c r="C54" s="111">
        <v>100</v>
      </c>
      <c r="D54" s="53" t="s">
        <v>106</v>
      </c>
      <c r="E54" s="53" t="s">
        <v>26</v>
      </c>
      <c r="F54" s="53" t="s">
        <v>126</v>
      </c>
      <c r="G54" s="53" t="s">
        <v>132</v>
      </c>
      <c r="H54" s="40">
        <v>135</v>
      </c>
      <c r="I54" s="110">
        <v>3530</v>
      </c>
      <c r="J54" s="49">
        <v>3</v>
      </c>
      <c r="K54" s="25"/>
      <c r="L54" s="25"/>
      <c r="M54" s="25"/>
      <c r="N54" s="26"/>
      <c r="O54" s="27" t="s">
        <v>33</v>
      </c>
      <c r="P54" s="28">
        <v>18979.79</v>
      </c>
      <c r="Q54" s="28">
        <v>33000</v>
      </c>
      <c r="R54" s="50"/>
      <c r="S54" s="51">
        <v>33000</v>
      </c>
      <c r="T54" s="112">
        <v>71800</v>
      </c>
      <c r="U54" s="52">
        <v>39604</v>
      </c>
      <c r="V54" s="33">
        <v>299</v>
      </c>
      <c r="W54" s="25"/>
      <c r="X54" s="48">
        <v>1</v>
      </c>
    </row>
    <row r="55" spans="1:24" ht="30">
      <c r="A55" s="18" t="s">
        <v>24</v>
      </c>
      <c r="B55" s="48"/>
      <c r="C55" s="111">
        <v>101</v>
      </c>
      <c r="D55" s="53" t="s">
        <v>106</v>
      </c>
      <c r="E55" s="53" t="s">
        <v>26</v>
      </c>
      <c r="F55" s="53" t="s">
        <v>126</v>
      </c>
      <c r="G55" s="53" t="s">
        <v>133</v>
      </c>
      <c r="H55" s="40">
        <v>135</v>
      </c>
      <c r="I55" s="110">
        <v>1738</v>
      </c>
      <c r="J55" s="49">
        <v>2</v>
      </c>
      <c r="K55" s="25"/>
      <c r="L55" s="25"/>
      <c r="M55" s="25"/>
      <c r="N55" s="26"/>
      <c r="O55" s="27" t="s">
        <v>87</v>
      </c>
      <c r="P55" s="28">
        <v>5422.8</v>
      </c>
      <c r="Q55" s="28">
        <v>12000</v>
      </c>
      <c r="R55" s="50"/>
      <c r="S55" s="51">
        <v>12000</v>
      </c>
      <c r="T55" s="112">
        <v>26400</v>
      </c>
      <c r="U55" s="52">
        <v>39608</v>
      </c>
      <c r="V55" s="33">
        <v>299</v>
      </c>
      <c r="W55" s="25"/>
      <c r="X55" s="48">
        <v>1</v>
      </c>
    </row>
    <row r="56" spans="1:24" ht="30">
      <c r="A56" s="18" t="s">
        <v>24</v>
      </c>
      <c r="B56" s="48"/>
      <c r="C56" s="111">
        <v>102</v>
      </c>
      <c r="D56" s="53" t="s">
        <v>106</v>
      </c>
      <c r="E56" s="53" t="s">
        <v>26</v>
      </c>
      <c r="F56" s="53" t="s">
        <v>126</v>
      </c>
      <c r="G56" s="53" t="s">
        <v>134</v>
      </c>
      <c r="H56" s="40">
        <v>135</v>
      </c>
      <c r="I56" s="110">
        <v>1744</v>
      </c>
      <c r="J56" s="49">
        <v>2</v>
      </c>
      <c r="K56" s="25"/>
      <c r="L56" s="25"/>
      <c r="M56" s="25"/>
      <c r="N56" s="26"/>
      <c r="O56" s="27" t="s">
        <v>87</v>
      </c>
      <c r="P56" s="28">
        <v>4663.6099999999997</v>
      </c>
      <c r="Q56" s="28">
        <v>8400</v>
      </c>
      <c r="R56" s="50"/>
      <c r="S56" s="51">
        <v>8400</v>
      </c>
      <c r="T56" s="112">
        <v>17300</v>
      </c>
      <c r="U56" s="52">
        <v>39608</v>
      </c>
      <c r="V56" s="33">
        <v>299</v>
      </c>
      <c r="W56" s="25"/>
      <c r="X56" s="48">
        <v>1</v>
      </c>
    </row>
    <row r="57" spans="1:24" ht="30">
      <c r="A57" s="18" t="s">
        <v>24</v>
      </c>
      <c r="B57" s="48"/>
      <c r="C57" s="190">
        <v>103</v>
      </c>
      <c r="D57" s="53" t="s">
        <v>106</v>
      </c>
      <c r="E57" s="53" t="s">
        <v>34</v>
      </c>
      <c r="F57" s="53" t="s">
        <v>126</v>
      </c>
      <c r="G57" s="53" t="s">
        <v>135</v>
      </c>
      <c r="H57" s="40">
        <v>95</v>
      </c>
      <c r="I57" s="110">
        <v>51</v>
      </c>
      <c r="J57" s="49"/>
      <c r="K57" s="26"/>
      <c r="L57" s="26"/>
      <c r="M57" s="26"/>
      <c r="N57" s="26"/>
      <c r="O57" s="27" t="s">
        <v>136</v>
      </c>
      <c r="P57" s="28">
        <v>0</v>
      </c>
      <c r="Q57" s="28">
        <v>35000</v>
      </c>
      <c r="R57" s="50"/>
      <c r="S57" s="51">
        <v>35000</v>
      </c>
      <c r="T57" s="191">
        <v>39000</v>
      </c>
      <c r="U57" s="52">
        <v>39608</v>
      </c>
      <c r="V57" s="33">
        <v>299</v>
      </c>
      <c r="W57" s="25"/>
      <c r="X57" s="48">
        <v>1</v>
      </c>
    </row>
    <row r="58" spans="1:24" ht="30">
      <c r="A58" s="18" t="s">
        <v>24</v>
      </c>
      <c r="B58" s="48"/>
      <c r="C58" s="190"/>
      <c r="D58" s="53" t="s">
        <v>106</v>
      </c>
      <c r="E58" s="53" t="s">
        <v>34</v>
      </c>
      <c r="F58" s="53" t="s">
        <v>126</v>
      </c>
      <c r="G58" s="53" t="s">
        <v>135</v>
      </c>
      <c r="H58" s="40">
        <v>95</v>
      </c>
      <c r="I58" s="110">
        <v>52</v>
      </c>
      <c r="J58" s="49"/>
      <c r="K58" s="26"/>
      <c r="L58" s="26"/>
      <c r="M58" s="26"/>
      <c r="N58" s="26"/>
      <c r="O58" s="27" t="s">
        <v>97</v>
      </c>
      <c r="P58" s="28">
        <v>1726.88</v>
      </c>
      <c r="Q58" s="25"/>
      <c r="R58" s="82"/>
      <c r="S58" s="78" t="s">
        <v>88</v>
      </c>
      <c r="T58" s="191"/>
      <c r="U58" s="49"/>
      <c r="V58" s="33"/>
      <c r="W58" s="25"/>
      <c r="X58" s="48">
        <v>1</v>
      </c>
    </row>
    <row r="59" spans="1:24" ht="30">
      <c r="A59" s="18" t="s">
        <v>24</v>
      </c>
      <c r="B59" s="48"/>
      <c r="C59" s="190">
        <v>105</v>
      </c>
      <c r="D59" s="53" t="s">
        <v>106</v>
      </c>
      <c r="E59" s="53" t="s">
        <v>34</v>
      </c>
      <c r="F59" s="53" t="s">
        <v>126</v>
      </c>
      <c r="G59" s="53" t="s">
        <v>139</v>
      </c>
      <c r="H59" s="40">
        <v>100</v>
      </c>
      <c r="I59" s="110">
        <v>26</v>
      </c>
      <c r="J59" s="49"/>
      <c r="K59" s="26"/>
      <c r="L59" s="26"/>
      <c r="M59" s="26"/>
      <c r="N59" s="26"/>
      <c r="O59" s="27" t="s">
        <v>137</v>
      </c>
      <c r="P59" s="28">
        <v>0</v>
      </c>
      <c r="Q59" s="28">
        <v>42000</v>
      </c>
      <c r="R59" s="50"/>
      <c r="S59" s="51">
        <v>42000</v>
      </c>
      <c r="T59" s="191">
        <v>157000</v>
      </c>
      <c r="U59" s="52">
        <v>39609</v>
      </c>
      <c r="V59" s="33">
        <v>361.1</v>
      </c>
      <c r="W59" s="25"/>
      <c r="X59" s="48">
        <v>1</v>
      </c>
    </row>
    <row r="60" spans="1:24" ht="30">
      <c r="A60" s="18" t="s">
        <v>24</v>
      </c>
      <c r="B60" s="48"/>
      <c r="C60" s="190"/>
      <c r="D60" s="53" t="s">
        <v>106</v>
      </c>
      <c r="E60" s="53" t="s">
        <v>34</v>
      </c>
      <c r="F60" s="53" t="s">
        <v>126</v>
      </c>
      <c r="G60" s="53" t="s">
        <v>139</v>
      </c>
      <c r="H60" s="40">
        <v>100</v>
      </c>
      <c r="I60" s="110">
        <v>27</v>
      </c>
      <c r="J60" s="49"/>
      <c r="K60" s="26"/>
      <c r="L60" s="26"/>
      <c r="M60" s="26"/>
      <c r="N60" s="26"/>
      <c r="O60" s="27" t="s">
        <v>97</v>
      </c>
      <c r="P60" s="28">
        <v>7400.63</v>
      </c>
      <c r="Q60" s="28"/>
      <c r="R60" s="50"/>
      <c r="S60" s="78" t="s">
        <v>88</v>
      </c>
      <c r="T60" s="191"/>
      <c r="U60" s="52"/>
      <c r="V60" s="33"/>
      <c r="W60" s="25"/>
      <c r="X60" s="48">
        <v>1</v>
      </c>
    </row>
    <row r="61" spans="1:24" ht="30">
      <c r="A61" s="18" t="s">
        <v>24</v>
      </c>
      <c r="B61" s="48"/>
      <c r="C61" s="190"/>
      <c r="D61" s="53" t="s">
        <v>106</v>
      </c>
      <c r="E61" s="53" t="s">
        <v>34</v>
      </c>
      <c r="F61" s="53" t="s">
        <v>126</v>
      </c>
      <c r="G61" s="53" t="s">
        <v>139</v>
      </c>
      <c r="H61" s="40">
        <v>100</v>
      </c>
      <c r="I61" s="110">
        <v>95</v>
      </c>
      <c r="J61" s="49"/>
      <c r="K61" s="26"/>
      <c r="L61" s="26"/>
      <c r="M61" s="26"/>
      <c r="N61" s="26"/>
      <c r="O61" s="27" t="s">
        <v>97</v>
      </c>
      <c r="P61" s="28">
        <v>1978.13</v>
      </c>
      <c r="Q61" s="25"/>
      <c r="R61" s="82"/>
      <c r="S61" s="78" t="s">
        <v>88</v>
      </c>
      <c r="T61" s="191"/>
      <c r="U61" s="52"/>
      <c r="V61" s="33"/>
      <c r="W61" s="25"/>
      <c r="X61" s="48">
        <v>1</v>
      </c>
    </row>
    <row r="62" spans="1:24" ht="30">
      <c r="A62" s="18" t="s">
        <v>24</v>
      </c>
      <c r="B62" s="48"/>
      <c r="C62" s="111">
        <v>106</v>
      </c>
      <c r="D62" s="53" t="s">
        <v>106</v>
      </c>
      <c r="E62" s="53" t="s">
        <v>34</v>
      </c>
      <c r="F62" s="53" t="s">
        <v>140</v>
      </c>
      <c r="G62" s="53" t="s">
        <v>141</v>
      </c>
      <c r="H62" s="40">
        <v>4</v>
      </c>
      <c r="I62" s="110">
        <v>98</v>
      </c>
      <c r="J62" s="49"/>
      <c r="K62" s="26"/>
      <c r="L62" s="26"/>
      <c r="M62" s="26"/>
      <c r="N62" s="26"/>
      <c r="O62" s="27" t="s">
        <v>96</v>
      </c>
      <c r="P62" s="28">
        <v>17985.939999999999</v>
      </c>
      <c r="Q62" s="28">
        <v>17500</v>
      </c>
      <c r="R62" s="50"/>
      <c r="S62" s="51">
        <v>17500</v>
      </c>
      <c r="T62" s="112">
        <v>11000</v>
      </c>
      <c r="U62" s="52">
        <v>39584</v>
      </c>
      <c r="V62" s="33">
        <v>299</v>
      </c>
      <c r="W62" s="25"/>
      <c r="X62" s="48">
        <v>1</v>
      </c>
    </row>
    <row r="63" spans="1:24" s="74" customFormat="1" hidden="1">
      <c r="A63" s="62"/>
      <c r="B63" s="63" t="s">
        <v>24</v>
      </c>
      <c r="C63" s="179">
        <v>107</v>
      </c>
      <c r="D63" s="64" t="s">
        <v>106</v>
      </c>
      <c r="E63" s="64" t="s">
        <v>34</v>
      </c>
      <c r="F63" s="64" t="s">
        <v>142</v>
      </c>
      <c r="G63" s="65" t="s">
        <v>143</v>
      </c>
      <c r="H63" s="64">
        <v>96</v>
      </c>
      <c r="I63" s="66">
        <v>1</v>
      </c>
      <c r="J63" s="67"/>
      <c r="K63" s="68"/>
      <c r="L63" s="68"/>
      <c r="M63" s="68"/>
      <c r="N63" s="68"/>
      <c r="O63" s="69" t="s">
        <v>97</v>
      </c>
      <c r="P63" s="70">
        <v>18709.689999999999</v>
      </c>
      <c r="Q63" s="70">
        <v>640000</v>
      </c>
      <c r="R63" s="71"/>
      <c r="S63" s="72">
        <v>640000</v>
      </c>
      <c r="T63" s="183">
        <v>1135000</v>
      </c>
      <c r="U63" s="79">
        <v>39556</v>
      </c>
      <c r="V63" s="73">
        <v>2533</v>
      </c>
      <c r="W63" s="67" t="s">
        <v>93</v>
      </c>
      <c r="X63" s="67">
        <v>1</v>
      </c>
    </row>
    <row r="64" spans="1:24" s="74" customFormat="1" hidden="1">
      <c r="A64" s="62"/>
      <c r="B64" s="63" t="s">
        <v>24</v>
      </c>
      <c r="C64" s="180"/>
      <c r="D64" s="67" t="s">
        <v>106</v>
      </c>
      <c r="E64" s="67" t="s">
        <v>34</v>
      </c>
      <c r="F64" s="67" t="s">
        <v>142</v>
      </c>
      <c r="G64" s="59" t="s">
        <v>143</v>
      </c>
      <c r="H64" s="67">
        <v>96</v>
      </c>
      <c r="I64" s="80">
        <v>5</v>
      </c>
      <c r="J64" s="67"/>
      <c r="K64" s="68"/>
      <c r="L64" s="68"/>
      <c r="M64" s="68"/>
      <c r="N64" s="68"/>
      <c r="O64" s="69" t="s">
        <v>144</v>
      </c>
      <c r="P64" s="70">
        <v>1130.6300000000001</v>
      </c>
      <c r="Q64" s="70"/>
      <c r="R64" s="71"/>
      <c r="S64" s="71" t="s">
        <v>88</v>
      </c>
      <c r="T64" s="184"/>
      <c r="U64" s="67"/>
      <c r="V64" s="73"/>
      <c r="W64" s="67" t="s">
        <v>93</v>
      </c>
      <c r="X64" s="67">
        <v>1</v>
      </c>
    </row>
    <row r="65" spans="1:24" s="74" customFormat="1" hidden="1">
      <c r="A65" s="62"/>
      <c r="B65" s="63" t="s">
        <v>24</v>
      </c>
      <c r="C65" s="180"/>
      <c r="D65" s="67" t="s">
        <v>106</v>
      </c>
      <c r="E65" s="67" t="s">
        <v>34</v>
      </c>
      <c r="F65" s="67" t="s">
        <v>142</v>
      </c>
      <c r="G65" s="59" t="s">
        <v>143</v>
      </c>
      <c r="H65" s="67">
        <v>96</v>
      </c>
      <c r="I65" s="80">
        <v>14</v>
      </c>
      <c r="J65" s="67"/>
      <c r="K65" s="68"/>
      <c r="L65" s="68"/>
      <c r="M65" s="68"/>
      <c r="N65" s="68"/>
      <c r="O65" s="69" t="s">
        <v>137</v>
      </c>
      <c r="P65" s="70">
        <v>0</v>
      </c>
      <c r="Q65" s="70"/>
      <c r="R65" s="71"/>
      <c r="S65" s="71" t="s">
        <v>88</v>
      </c>
      <c r="T65" s="184"/>
      <c r="U65" s="67"/>
      <c r="V65" s="73"/>
      <c r="W65" s="67" t="s">
        <v>93</v>
      </c>
      <c r="X65" s="67">
        <v>1</v>
      </c>
    </row>
    <row r="66" spans="1:24" s="74" customFormat="1" hidden="1">
      <c r="A66" s="62"/>
      <c r="B66" s="63" t="s">
        <v>24</v>
      </c>
      <c r="C66" s="180"/>
      <c r="D66" s="67" t="s">
        <v>106</v>
      </c>
      <c r="E66" s="67" t="s">
        <v>34</v>
      </c>
      <c r="F66" s="67" t="s">
        <v>142</v>
      </c>
      <c r="G66" s="59" t="s">
        <v>143</v>
      </c>
      <c r="H66" s="67">
        <v>96</v>
      </c>
      <c r="I66" s="80">
        <v>15</v>
      </c>
      <c r="J66" s="67"/>
      <c r="K66" s="68"/>
      <c r="L66" s="68"/>
      <c r="M66" s="68"/>
      <c r="N66" s="68"/>
      <c r="O66" s="69" t="s">
        <v>97</v>
      </c>
      <c r="P66" s="70">
        <v>14970</v>
      </c>
      <c r="Q66" s="70"/>
      <c r="R66" s="71"/>
      <c r="S66" s="71" t="s">
        <v>88</v>
      </c>
      <c r="T66" s="184"/>
      <c r="U66" s="67"/>
      <c r="V66" s="73"/>
      <c r="W66" s="67" t="s">
        <v>93</v>
      </c>
      <c r="X66" s="67">
        <v>1</v>
      </c>
    </row>
    <row r="67" spans="1:24" s="74" customFormat="1" hidden="1">
      <c r="A67" s="62"/>
      <c r="B67" s="63" t="s">
        <v>24</v>
      </c>
      <c r="C67" s="180"/>
      <c r="D67" s="67" t="s">
        <v>106</v>
      </c>
      <c r="E67" s="67" t="s">
        <v>34</v>
      </c>
      <c r="F67" s="67" t="s">
        <v>142</v>
      </c>
      <c r="G67" s="59" t="s">
        <v>143</v>
      </c>
      <c r="H67" s="67">
        <v>96</v>
      </c>
      <c r="I67" s="80">
        <v>22</v>
      </c>
      <c r="J67" s="67"/>
      <c r="K67" s="68"/>
      <c r="L67" s="68"/>
      <c r="M67" s="68"/>
      <c r="N67" s="68"/>
      <c r="O67" s="69" t="s">
        <v>92</v>
      </c>
      <c r="P67" s="70">
        <v>240</v>
      </c>
      <c r="Q67" s="70"/>
      <c r="R67" s="71"/>
      <c r="S67" s="71" t="s">
        <v>88</v>
      </c>
      <c r="T67" s="184"/>
      <c r="U67" s="67"/>
      <c r="V67" s="73"/>
      <c r="W67" s="67" t="s">
        <v>93</v>
      </c>
      <c r="X67" s="67">
        <v>1</v>
      </c>
    </row>
    <row r="68" spans="1:24" s="74" customFormat="1" hidden="1">
      <c r="A68" s="62"/>
      <c r="B68" s="63" t="s">
        <v>24</v>
      </c>
      <c r="C68" s="180"/>
      <c r="D68" s="67" t="s">
        <v>106</v>
      </c>
      <c r="E68" s="67" t="s">
        <v>34</v>
      </c>
      <c r="F68" s="67" t="s">
        <v>142</v>
      </c>
      <c r="G68" s="59" t="s">
        <v>143</v>
      </c>
      <c r="H68" s="67">
        <v>96</v>
      </c>
      <c r="I68" s="80">
        <v>158</v>
      </c>
      <c r="J68" s="67"/>
      <c r="K68" s="68"/>
      <c r="L68" s="68"/>
      <c r="M68" s="68"/>
      <c r="N68" s="68"/>
      <c r="O68" s="69" t="s">
        <v>145</v>
      </c>
      <c r="P68" s="70">
        <v>16875</v>
      </c>
      <c r="Q68" s="70"/>
      <c r="R68" s="71"/>
      <c r="S68" s="71" t="s">
        <v>88</v>
      </c>
      <c r="T68" s="184"/>
      <c r="U68" s="67"/>
      <c r="V68" s="73"/>
      <c r="W68" s="67" t="s">
        <v>93</v>
      </c>
      <c r="X68" s="67">
        <v>1</v>
      </c>
    </row>
    <row r="69" spans="1:24" s="74" customFormat="1" hidden="1">
      <c r="A69" s="62"/>
      <c r="B69" s="63" t="s">
        <v>24</v>
      </c>
      <c r="C69" s="180"/>
      <c r="D69" s="67" t="s">
        <v>106</v>
      </c>
      <c r="E69" s="67" t="s">
        <v>34</v>
      </c>
      <c r="F69" s="67" t="s">
        <v>142</v>
      </c>
      <c r="G69" s="59" t="s">
        <v>143</v>
      </c>
      <c r="H69" s="67">
        <v>96</v>
      </c>
      <c r="I69" s="80">
        <v>159</v>
      </c>
      <c r="J69" s="67"/>
      <c r="K69" s="68"/>
      <c r="L69" s="68"/>
      <c r="M69" s="68"/>
      <c r="N69" s="68"/>
      <c r="O69" s="69" t="s">
        <v>146</v>
      </c>
      <c r="P69" s="70">
        <v>8353.1299999999992</v>
      </c>
      <c r="Q69" s="70"/>
      <c r="R69" s="71"/>
      <c r="S69" s="71" t="s">
        <v>88</v>
      </c>
      <c r="T69" s="184"/>
      <c r="U69" s="67"/>
      <c r="V69" s="73"/>
      <c r="W69" s="67" t="s">
        <v>93</v>
      </c>
      <c r="X69" s="67">
        <v>1</v>
      </c>
    </row>
    <row r="70" spans="1:24" s="74" customFormat="1" hidden="1">
      <c r="A70" s="62"/>
      <c r="B70" s="63" t="s">
        <v>24</v>
      </c>
      <c r="C70" s="180"/>
      <c r="D70" s="67" t="s">
        <v>106</v>
      </c>
      <c r="E70" s="67" t="s">
        <v>34</v>
      </c>
      <c r="F70" s="67" t="s">
        <v>142</v>
      </c>
      <c r="G70" s="59" t="s">
        <v>143</v>
      </c>
      <c r="H70" s="67">
        <v>96</v>
      </c>
      <c r="I70" s="80">
        <v>160</v>
      </c>
      <c r="J70" s="67"/>
      <c r="K70" s="68"/>
      <c r="L70" s="68"/>
      <c r="M70" s="68"/>
      <c r="N70" s="68"/>
      <c r="O70" s="69" t="s">
        <v>146</v>
      </c>
      <c r="P70" s="70">
        <v>18465</v>
      </c>
      <c r="Q70" s="70"/>
      <c r="R70" s="71"/>
      <c r="S70" s="71" t="s">
        <v>88</v>
      </c>
      <c r="T70" s="184"/>
      <c r="U70" s="67"/>
      <c r="V70" s="73"/>
      <c r="W70" s="67" t="s">
        <v>93</v>
      </c>
      <c r="X70" s="67">
        <v>1</v>
      </c>
    </row>
    <row r="71" spans="1:24" s="74" customFormat="1" hidden="1">
      <c r="A71" s="62"/>
      <c r="B71" s="63" t="s">
        <v>24</v>
      </c>
      <c r="C71" s="180"/>
      <c r="D71" s="67" t="s">
        <v>106</v>
      </c>
      <c r="E71" s="67" t="s">
        <v>34</v>
      </c>
      <c r="F71" s="67" t="s">
        <v>142</v>
      </c>
      <c r="G71" s="59" t="s">
        <v>143</v>
      </c>
      <c r="H71" s="67">
        <v>96</v>
      </c>
      <c r="I71" s="80">
        <v>545</v>
      </c>
      <c r="J71" s="67"/>
      <c r="K71" s="68"/>
      <c r="L71" s="68"/>
      <c r="M71" s="68"/>
      <c r="N71" s="68"/>
      <c r="O71" s="69" t="s">
        <v>144</v>
      </c>
      <c r="P71" s="70">
        <v>2212.5</v>
      </c>
      <c r="Q71" s="70"/>
      <c r="R71" s="71"/>
      <c r="S71" s="71" t="s">
        <v>88</v>
      </c>
      <c r="T71" s="184"/>
      <c r="U71" s="67"/>
      <c r="V71" s="73"/>
      <c r="W71" s="67" t="s">
        <v>93</v>
      </c>
      <c r="X71" s="67">
        <v>1</v>
      </c>
    </row>
    <row r="72" spans="1:24" s="74" customFormat="1" hidden="1">
      <c r="A72" s="62"/>
      <c r="B72" s="63" t="s">
        <v>24</v>
      </c>
      <c r="C72" s="180"/>
      <c r="D72" s="67" t="s">
        <v>106</v>
      </c>
      <c r="E72" s="67" t="s">
        <v>34</v>
      </c>
      <c r="F72" s="67" t="s">
        <v>142</v>
      </c>
      <c r="G72" s="59" t="s">
        <v>143</v>
      </c>
      <c r="H72" s="67">
        <v>96</v>
      </c>
      <c r="I72" s="80">
        <v>547</v>
      </c>
      <c r="J72" s="67"/>
      <c r="K72" s="68"/>
      <c r="L72" s="68"/>
      <c r="M72" s="68"/>
      <c r="N72" s="68"/>
      <c r="O72" s="69" t="s">
        <v>144</v>
      </c>
      <c r="P72" s="70">
        <v>594.38</v>
      </c>
      <c r="Q72" s="70"/>
      <c r="R72" s="71"/>
      <c r="S72" s="71" t="s">
        <v>88</v>
      </c>
      <c r="T72" s="184"/>
      <c r="U72" s="67"/>
      <c r="V72" s="73"/>
      <c r="W72" s="67" t="s">
        <v>93</v>
      </c>
      <c r="X72" s="67">
        <v>1</v>
      </c>
    </row>
    <row r="73" spans="1:24" s="74" customFormat="1" hidden="1">
      <c r="A73" s="62"/>
      <c r="B73" s="63" t="s">
        <v>24</v>
      </c>
      <c r="C73" s="180"/>
      <c r="D73" s="67" t="s">
        <v>106</v>
      </c>
      <c r="E73" s="67" t="s">
        <v>34</v>
      </c>
      <c r="F73" s="67" t="s">
        <v>142</v>
      </c>
      <c r="G73" s="59" t="s">
        <v>143</v>
      </c>
      <c r="H73" s="67">
        <v>96</v>
      </c>
      <c r="I73" s="80">
        <v>549</v>
      </c>
      <c r="J73" s="67"/>
      <c r="K73" s="68"/>
      <c r="L73" s="68"/>
      <c r="M73" s="68"/>
      <c r="N73" s="68"/>
      <c r="O73" s="69" t="s">
        <v>145</v>
      </c>
      <c r="P73" s="70">
        <v>2041.88</v>
      </c>
      <c r="Q73" s="70"/>
      <c r="R73" s="71"/>
      <c r="S73" s="71" t="s">
        <v>88</v>
      </c>
      <c r="T73" s="184"/>
      <c r="U73" s="67"/>
      <c r="V73" s="73"/>
      <c r="W73" s="67" t="s">
        <v>93</v>
      </c>
      <c r="X73" s="67">
        <v>1</v>
      </c>
    </row>
    <row r="74" spans="1:24" s="74" customFormat="1" hidden="1">
      <c r="A74" s="62"/>
      <c r="B74" s="63" t="s">
        <v>24</v>
      </c>
      <c r="C74" s="180"/>
      <c r="D74" s="67" t="s">
        <v>106</v>
      </c>
      <c r="E74" s="67" t="s">
        <v>26</v>
      </c>
      <c r="F74" s="67" t="s">
        <v>142</v>
      </c>
      <c r="G74" s="59" t="s">
        <v>143</v>
      </c>
      <c r="H74" s="67">
        <v>96</v>
      </c>
      <c r="I74" s="80">
        <v>6</v>
      </c>
      <c r="J74" s="67"/>
      <c r="K74" s="67"/>
      <c r="L74" s="67"/>
      <c r="M74" s="67"/>
      <c r="N74" s="68"/>
      <c r="O74" s="69" t="s">
        <v>147</v>
      </c>
      <c r="P74" s="70">
        <v>12038.61</v>
      </c>
      <c r="Q74" s="70"/>
      <c r="R74" s="71"/>
      <c r="S74" s="71" t="s">
        <v>88</v>
      </c>
      <c r="T74" s="184"/>
      <c r="U74" s="67"/>
      <c r="V74" s="73"/>
      <c r="W74" s="67" t="s">
        <v>93</v>
      </c>
      <c r="X74" s="67">
        <v>1</v>
      </c>
    </row>
    <row r="75" spans="1:24" s="74" customFormat="1" ht="20.25" hidden="1" customHeight="1">
      <c r="A75" s="62"/>
      <c r="B75" s="63" t="s">
        <v>24</v>
      </c>
      <c r="C75" s="180"/>
      <c r="D75" s="67" t="s">
        <v>106</v>
      </c>
      <c r="E75" s="67" t="s">
        <v>26</v>
      </c>
      <c r="F75" s="67" t="s">
        <v>142</v>
      </c>
      <c r="G75" s="59" t="s">
        <v>148</v>
      </c>
      <c r="H75" s="67">
        <v>96</v>
      </c>
      <c r="I75" s="80">
        <v>10</v>
      </c>
      <c r="J75" s="67">
        <v>2</v>
      </c>
      <c r="K75" s="67"/>
      <c r="L75" s="67"/>
      <c r="M75" s="67"/>
      <c r="N75" s="68"/>
      <c r="O75" s="69" t="s">
        <v>112</v>
      </c>
      <c r="P75" s="70">
        <v>43924.65</v>
      </c>
      <c r="Q75" s="70"/>
      <c r="R75" s="71"/>
      <c r="S75" s="71" t="s">
        <v>88</v>
      </c>
      <c r="T75" s="184"/>
      <c r="U75" s="67"/>
      <c r="V75" s="73"/>
      <c r="W75" s="67" t="s">
        <v>93</v>
      </c>
      <c r="X75" s="67">
        <v>1</v>
      </c>
    </row>
    <row r="76" spans="1:24" s="74" customFormat="1" ht="20.25" hidden="1" customHeight="1">
      <c r="A76" s="62"/>
      <c r="B76" s="63" t="s">
        <v>24</v>
      </c>
      <c r="C76" s="180"/>
      <c r="D76" s="67" t="s">
        <v>106</v>
      </c>
      <c r="E76" s="67" t="s">
        <v>26</v>
      </c>
      <c r="F76" s="67" t="s">
        <v>142</v>
      </c>
      <c r="G76" s="59" t="s">
        <v>149</v>
      </c>
      <c r="H76" s="67">
        <v>96</v>
      </c>
      <c r="I76" s="80">
        <v>10</v>
      </c>
      <c r="J76" s="67">
        <v>4</v>
      </c>
      <c r="K76" s="67"/>
      <c r="L76" s="67"/>
      <c r="M76" s="67"/>
      <c r="N76" s="68"/>
      <c r="O76" s="69" t="s">
        <v>150</v>
      </c>
      <c r="P76" s="70">
        <v>37579.5</v>
      </c>
      <c r="Q76" s="70"/>
      <c r="R76" s="71"/>
      <c r="S76" s="71" t="s">
        <v>88</v>
      </c>
      <c r="T76" s="184"/>
      <c r="U76" s="67"/>
      <c r="V76" s="73"/>
      <c r="W76" s="67" t="s">
        <v>93</v>
      </c>
      <c r="X76" s="67">
        <v>1</v>
      </c>
    </row>
    <row r="77" spans="1:24" s="74" customFormat="1" ht="30" hidden="1">
      <c r="A77" s="62"/>
      <c r="B77" s="63" t="s">
        <v>24</v>
      </c>
      <c r="C77" s="180"/>
      <c r="D77" s="67" t="s">
        <v>106</v>
      </c>
      <c r="E77" s="67" t="s">
        <v>26</v>
      </c>
      <c r="F77" s="67" t="s">
        <v>142</v>
      </c>
      <c r="G77" s="59" t="s">
        <v>151</v>
      </c>
      <c r="H77" s="67">
        <v>96</v>
      </c>
      <c r="I77" s="80">
        <v>10</v>
      </c>
      <c r="J77" s="67">
        <v>5</v>
      </c>
      <c r="K77" s="67"/>
      <c r="L77" s="67"/>
      <c r="M77" s="67"/>
      <c r="N77" s="68"/>
      <c r="O77" s="69" t="s">
        <v>89</v>
      </c>
      <c r="P77" s="70">
        <v>6345.15</v>
      </c>
      <c r="Q77" s="70"/>
      <c r="R77" s="71"/>
      <c r="S77" s="71" t="s">
        <v>88</v>
      </c>
      <c r="T77" s="184"/>
      <c r="U77" s="67"/>
      <c r="V77" s="73"/>
      <c r="W77" s="67" t="s">
        <v>93</v>
      </c>
      <c r="X77" s="67">
        <v>1</v>
      </c>
    </row>
    <row r="78" spans="1:24" s="74" customFormat="1" ht="30" hidden="1">
      <c r="A78" s="62"/>
      <c r="B78" s="63" t="s">
        <v>24</v>
      </c>
      <c r="C78" s="180"/>
      <c r="D78" s="67" t="s">
        <v>106</v>
      </c>
      <c r="E78" s="67" t="s">
        <v>26</v>
      </c>
      <c r="F78" s="67" t="s">
        <v>142</v>
      </c>
      <c r="G78" s="59" t="s">
        <v>151</v>
      </c>
      <c r="H78" s="67">
        <v>96</v>
      </c>
      <c r="I78" s="80">
        <v>10</v>
      </c>
      <c r="J78" s="67">
        <v>6</v>
      </c>
      <c r="K78" s="67"/>
      <c r="L78" s="67"/>
      <c r="M78" s="67"/>
      <c r="N78" s="68"/>
      <c r="O78" s="69" t="s">
        <v>89</v>
      </c>
      <c r="P78" s="70">
        <v>16691.849999999999</v>
      </c>
      <c r="Q78" s="70"/>
      <c r="R78" s="71"/>
      <c r="S78" s="71" t="s">
        <v>88</v>
      </c>
      <c r="T78" s="184"/>
      <c r="U78" s="67"/>
      <c r="V78" s="73"/>
      <c r="W78" s="67" t="s">
        <v>93</v>
      </c>
      <c r="X78" s="67">
        <v>1</v>
      </c>
    </row>
    <row r="79" spans="1:24" s="74" customFormat="1" ht="20.25" hidden="1" customHeight="1">
      <c r="A79" s="62"/>
      <c r="B79" s="63" t="s">
        <v>24</v>
      </c>
      <c r="C79" s="180"/>
      <c r="D79" s="67" t="s">
        <v>106</v>
      </c>
      <c r="E79" s="67" t="s">
        <v>26</v>
      </c>
      <c r="F79" s="67" t="s">
        <v>142</v>
      </c>
      <c r="G79" s="59" t="s">
        <v>152</v>
      </c>
      <c r="H79" s="67">
        <v>96</v>
      </c>
      <c r="I79" s="80">
        <v>10</v>
      </c>
      <c r="J79" s="67">
        <v>7</v>
      </c>
      <c r="K79" s="67"/>
      <c r="L79" s="67"/>
      <c r="M79" s="67"/>
      <c r="N79" s="68"/>
      <c r="O79" s="69" t="s">
        <v>150</v>
      </c>
      <c r="P79" s="70">
        <v>99400.35</v>
      </c>
      <c r="Q79" s="70"/>
      <c r="R79" s="71"/>
      <c r="S79" s="71" t="s">
        <v>88</v>
      </c>
      <c r="T79" s="184"/>
      <c r="U79" s="67"/>
      <c r="V79" s="73"/>
      <c r="W79" s="67" t="s">
        <v>93</v>
      </c>
      <c r="X79" s="67">
        <v>1</v>
      </c>
    </row>
    <row r="80" spans="1:24" s="74" customFormat="1" ht="30" hidden="1">
      <c r="A80" s="62"/>
      <c r="B80" s="63" t="s">
        <v>24</v>
      </c>
      <c r="C80" s="180"/>
      <c r="D80" s="67" t="s">
        <v>106</v>
      </c>
      <c r="E80" s="67" t="s">
        <v>26</v>
      </c>
      <c r="F80" s="67" t="s">
        <v>142</v>
      </c>
      <c r="G80" s="59" t="s">
        <v>151</v>
      </c>
      <c r="H80" s="67">
        <v>96</v>
      </c>
      <c r="I80" s="80">
        <v>10</v>
      </c>
      <c r="J80" s="67">
        <v>8</v>
      </c>
      <c r="K80" s="67"/>
      <c r="L80" s="67"/>
      <c r="M80" s="67"/>
      <c r="N80" s="68"/>
      <c r="O80" s="69" t="s">
        <v>89</v>
      </c>
      <c r="P80" s="70">
        <v>19576.2</v>
      </c>
      <c r="Q80" s="70"/>
      <c r="R80" s="71"/>
      <c r="S80" s="71" t="s">
        <v>88</v>
      </c>
      <c r="T80" s="184"/>
      <c r="U80" s="67"/>
      <c r="V80" s="73"/>
      <c r="W80" s="67" t="s">
        <v>93</v>
      </c>
      <c r="X80" s="67">
        <v>1</v>
      </c>
    </row>
    <row r="81" spans="1:24" s="74" customFormat="1" ht="17.25" hidden="1" customHeight="1">
      <c r="A81" s="62"/>
      <c r="B81" s="63" t="s">
        <v>24</v>
      </c>
      <c r="C81" s="180"/>
      <c r="D81" s="67" t="s">
        <v>106</v>
      </c>
      <c r="E81" s="67" t="s">
        <v>26</v>
      </c>
      <c r="F81" s="67" t="s">
        <v>142</v>
      </c>
      <c r="G81" s="59" t="s">
        <v>152</v>
      </c>
      <c r="H81" s="67">
        <v>96</v>
      </c>
      <c r="I81" s="80">
        <v>10</v>
      </c>
      <c r="J81" s="67">
        <v>9</v>
      </c>
      <c r="K81" s="67"/>
      <c r="L81" s="67"/>
      <c r="M81" s="67"/>
      <c r="N81" s="68"/>
      <c r="O81" s="69" t="s">
        <v>89</v>
      </c>
      <c r="P81" s="70">
        <v>20129.55</v>
      </c>
      <c r="Q81" s="70"/>
      <c r="R81" s="71"/>
      <c r="S81" s="71" t="s">
        <v>88</v>
      </c>
      <c r="T81" s="184"/>
      <c r="U81" s="67"/>
      <c r="V81" s="73"/>
      <c r="W81" s="67" t="s">
        <v>93</v>
      </c>
      <c r="X81" s="67">
        <v>1</v>
      </c>
    </row>
    <row r="82" spans="1:24" s="74" customFormat="1" ht="30" hidden="1">
      <c r="A82" s="62"/>
      <c r="B82" s="63" t="s">
        <v>24</v>
      </c>
      <c r="C82" s="181"/>
      <c r="D82" s="75" t="s">
        <v>106</v>
      </c>
      <c r="E82" s="75" t="s">
        <v>26</v>
      </c>
      <c r="F82" s="75" t="s">
        <v>142</v>
      </c>
      <c r="G82" s="76" t="s">
        <v>151</v>
      </c>
      <c r="H82" s="75">
        <v>96</v>
      </c>
      <c r="I82" s="77">
        <v>10</v>
      </c>
      <c r="J82" s="67">
        <v>10</v>
      </c>
      <c r="K82" s="67"/>
      <c r="L82" s="67"/>
      <c r="M82" s="67"/>
      <c r="N82" s="68"/>
      <c r="O82" s="69" t="s">
        <v>150</v>
      </c>
      <c r="P82" s="70">
        <v>11105.85</v>
      </c>
      <c r="Q82" s="67"/>
      <c r="R82" s="81"/>
      <c r="S82" s="81" t="s">
        <v>88</v>
      </c>
      <c r="T82" s="185"/>
      <c r="U82" s="67"/>
      <c r="V82" s="73"/>
      <c r="W82" s="67" t="s">
        <v>93</v>
      </c>
      <c r="X82" s="67">
        <v>1</v>
      </c>
    </row>
    <row r="83" spans="1:24">
      <c r="A83" s="18" t="s">
        <v>24</v>
      </c>
      <c r="B83" s="48"/>
      <c r="C83" s="111">
        <v>109</v>
      </c>
      <c r="D83" s="53" t="s">
        <v>106</v>
      </c>
      <c r="E83" s="53" t="s">
        <v>26</v>
      </c>
      <c r="F83" s="53" t="s">
        <v>142</v>
      </c>
      <c r="G83" s="53" t="s">
        <v>153</v>
      </c>
      <c r="H83" s="40">
        <v>30</v>
      </c>
      <c r="I83" s="110">
        <v>2328</v>
      </c>
      <c r="J83" s="49">
        <v>1</v>
      </c>
      <c r="K83" s="25"/>
      <c r="L83" s="25"/>
      <c r="M83" s="25"/>
      <c r="N83" s="26"/>
      <c r="O83" s="27" t="s">
        <v>87</v>
      </c>
      <c r="P83" s="28">
        <v>3687.5</v>
      </c>
      <c r="Q83" s="28">
        <v>12000</v>
      </c>
      <c r="R83" s="50"/>
      <c r="S83" s="51">
        <v>6000</v>
      </c>
      <c r="T83" s="112">
        <v>17300</v>
      </c>
      <c r="U83" s="52">
        <v>39499</v>
      </c>
      <c r="V83" s="33">
        <v>299</v>
      </c>
      <c r="W83" s="25"/>
      <c r="X83" s="48">
        <v>1</v>
      </c>
    </row>
    <row r="84" spans="1:24">
      <c r="A84" s="18" t="s">
        <v>24</v>
      </c>
      <c r="B84" s="48"/>
      <c r="C84" s="111">
        <v>110</v>
      </c>
      <c r="D84" s="53" t="s">
        <v>106</v>
      </c>
      <c r="E84" s="53" t="s">
        <v>26</v>
      </c>
      <c r="F84" s="53" t="s">
        <v>142</v>
      </c>
      <c r="G84" s="53" t="s">
        <v>154</v>
      </c>
      <c r="H84" s="40">
        <v>30</v>
      </c>
      <c r="I84" s="110" t="s">
        <v>155</v>
      </c>
      <c r="J84" s="49">
        <v>2</v>
      </c>
      <c r="K84" s="25"/>
      <c r="L84" s="25"/>
      <c r="M84" s="25"/>
      <c r="N84" s="26"/>
      <c r="O84" s="27" t="s">
        <v>87</v>
      </c>
      <c r="P84" s="28">
        <v>3687.5</v>
      </c>
      <c r="Q84" s="25"/>
      <c r="R84" s="82"/>
      <c r="S84" s="51">
        <v>6000</v>
      </c>
      <c r="T84" s="112">
        <v>20000</v>
      </c>
      <c r="U84" s="52">
        <v>39499</v>
      </c>
      <c r="V84" s="33">
        <v>299</v>
      </c>
      <c r="W84" s="25"/>
      <c r="X84" s="48">
        <v>1</v>
      </c>
    </row>
    <row r="85" spans="1:24" ht="30">
      <c r="A85" s="18" t="s">
        <v>24</v>
      </c>
      <c r="B85" s="48"/>
      <c r="C85" s="190">
        <v>111</v>
      </c>
      <c r="D85" s="53" t="s">
        <v>106</v>
      </c>
      <c r="E85" s="53" t="s">
        <v>26</v>
      </c>
      <c r="F85" s="53" t="s">
        <v>142</v>
      </c>
      <c r="G85" s="53" t="s">
        <v>156</v>
      </c>
      <c r="H85" s="40">
        <v>37</v>
      </c>
      <c r="I85" s="110">
        <v>148</v>
      </c>
      <c r="J85" s="49">
        <v>1</v>
      </c>
      <c r="K85" s="25"/>
      <c r="L85" s="25"/>
      <c r="M85" s="25"/>
      <c r="N85" s="26"/>
      <c r="O85" s="27" t="s">
        <v>112</v>
      </c>
      <c r="P85" s="28">
        <v>54092.4</v>
      </c>
      <c r="Q85" s="28">
        <v>280000</v>
      </c>
      <c r="R85" s="50"/>
      <c r="S85" s="51">
        <v>280000</v>
      </c>
      <c r="T85" s="191">
        <v>390000</v>
      </c>
      <c r="U85" s="52">
        <v>39517</v>
      </c>
      <c r="V85" s="33">
        <v>897</v>
      </c>
      <c r="W85" s="25" t="s">
        <v>93</v>
      </c>
      <c r="X85" s="48">
        <v>1</v>
      </c>
    </row>
    <row r="86" spans="1:24" ht="30">
      <c r="A86" s="18" t="s">
        <v>24</v>
      </c>
      <c r="B86" s="48"/>
      <c r="C86" s="190"/>
      <c r="D86" s="53" t="s">
        <v>106</v>
      </c>
      <c r="E86" s="53" t="s">
        <v>26</v>
      </c>
      <c r="F86" s="53" t="s">
        <v>142</v>
      </c>
      <c r="G86" s="53" t="s">
        <v>156</v>
      </c>
      <c r="H86" s="40">
        <v>37</v>
      </c>
      <c r="I86" s="110">
        <v>148</v>
      </c>
      <c r="J86" s="49">
        <v>2</v>
      </c>
      <c r="K86" s="25"/>
      <c r="L86" s="25"/>
      <c r="M86" s="25"/>
      <c r="N86" s="26"/>
      <c r="O86" s="27" t="s">
        <v>157</v>
      </c>
      <c r="P86" s="28">
        <v>0</v>
      </c>
      <c r="Q86" s="28"/>
      <c r="R86" s="50"/>
      <c r="S86" s="78" t="s">
        <v>88</v>
      </c>
      <c r="T86" s="191"/>
      <c r="U86" s="49"/>
      <c r="V86" s="33"/>
      <c r="W86" s="25" t="s">
        <v>93</v>
      </c>
      <c r="X86" s="48">
        <v>1</v>
      </c>
    </row>
    <row r="87" spans="1:24" ht="88.5" customHeight="1">
      <c r="A87" s="18" t="s">
        <v>24</v>
      </c>
      <c r="B87" s="48"/>
      <c r="C87" s="190"/>
      <c r="D87" s="53" t="s">
        <v>106</v>
      </c>
      <c r="E87" s="53" t="s">
        <v>26</v>
      </c>
      <c r="F87" s="53" t="s">
        <v>142</v>
      </c>
      <c r="G87" s="53" t="s">
        <v>158</v>
      </c>
      <c r="H87" s="40">
        <v>37</v>
      </c>
      <c r="I87" s="110">
        <v>148</v>
      </c>
      <c r="J87" s="49">
        <v>3</v>
      </c>
      <c r="K87" s="25"/>
      <c r="L87" s="25"/>
      <c r="M87" s="25"/>
      <c r="N87" s="26"/>
      <c r="O87" s="27" t="s">
        <v>150</v>
      </c>
      <c r="P87" s="28">
        <v>9023.5300000000007</v>
      </c>
      <c r="Q87" s="28"/>
      <c r="R87" s="50"/>
      <c r="S87" s="78" t="s">
        <v>88</v>
      </c>
      <c r="T87" s="191"/>
      <c r="U87" s="49"/>
      <c r="V87" s="33"/>
      <c r="W87" s="25" t="s">
        <v>93</v>
      </c>
      <c r="X87" s="48">
        <v>1</v>
      </c>
    </row>
    <row r="88" spans="1:24" ht="30">
      <c r="A88" s="18" t="s">
        <v>24</v>
      </c>
      <c r="B88" s="48"/>
      <c r="C88" s="190"/>
      <c r="D88" s="53" t="s">
        <v>106</v>
      </c>
      <c r="E88" s="53" t="s">
        <v>34</v>
      </c>
      <c r="F88" s="53" t="s">
        <v>142</v>
      </c>
      <c r="G88" s="53" t="s">
        <v>159</v>
      </c>
      <c r="H88" s="40">
        <v>37</v>
      </c>
      <c r="I88" s="110">
        <v>766</v>
      </c>
      <c r="J88" s="49"/>
      <c r="K88" s="26"/>
      <c r="L88" s="26"/>
      <c r="M88" s="26"/>
      <c r="N88" s="26"/>
      <c r="O88" s="27" t="s">
        <v>96</v>
      </c>
      <c r="P88" s="28">
        <v>271.88</v>
      </c>
      <c r="Q88" s="25"/>
      <c r="R88" s="82"/>
      <c r="S88" s="83" t="s">
        <v>88</v>
      </c>
      <c r="T88" s="191"/>
      <c r="U88" s="49"/>
      <c r="V88" s="33"/>
      <c r="W88" s="25" t="s">
        <v>93</v>
      </c>
      <c r="X88" s="48">
        <v>1</v>
      </c>
    </row>
    <row r="89" spans="1:24" ht="30">
      <c r="A89" s="18" t="s">
        <v>24</v>
      </c>
      <c r="B89" s="48"/>
      <c r="C89" s="111">
        <v>112</v>
      </c>
      <c r="D89" s="53" t="s">
        <v>106</v>
      </c>
      <c r="E89" s="53" t="s">
        <v>34</v>
      </c>
      <c r="F89" s="53" t="s">
        <v>160</v>
      </c>
      <c r="G89" s="53" t="s">
        <v>161</v>
      </c>
      <c r="H89" s="40">
        <v>13</v>
      </c>
      <c r="I89" s="110">
        <v>13</v>
      </c>
      <c r="J89" s="49"/>
      <c r="K89" s="26"/>
      <c r="L89" s="26"/>
      <c r="M89" s="26"/>
      <c r="N89" s="26"/>
      <c r="O89" s="27" t="s">
        <v>97</v>
      </c>
      <c r="P89" s="28">
        <v>3237.19</v>
      </c>
      <c r="Q89" s="28">
        <v>15000</v>
      </c>
      <c r="R89" s="50"/>
      <c r="S89" s="51">
        <v>15000</v>
      </c>
      <c r="T89" s="112">
        <v>24700</v>
      </c>
      <c r="U89" s="52">
        <v>39577</v>
      </c>
      <c r="V89" s="33">
        <v>299</v>
      </c>
      <c r="W89" s="25"/>
      <c r="X89" s="48">
        <v>1</v>
      </c>
    </row>
    <row r="90" spans="1:24" ht="30">
      <c r="A90" s="18" t="s">
        <v>24</v>
      </c>
      <c r="B90" s="48"/>
      <c r="C90" s="111">
        <v>113</v>
      </c>
      <c r="D90" s="53" t="s">
        <v>106</v>
      </c>
      <c r="E90" s="53" t="s">
        <v>34</v>
      </c>
      <c r="F90" s="53" t="s">
        <v>160</v>
      </c>
      <c r="G90" s="53" t="s">
        <v>162</v>
      </c>
      <c r="H90" s="40">
        <v>14</v>
      </c>
      <c r="I90" s="110">
        <v>5</v>
      </c>
      <c r="J90" s="49"/>
      <c r="K90" s="26"/>
      <c r="L90" s="26"/>
      <c r="M90" s="26"/>
      <c r="N90" s="26"/>
      <c r="O90" s="27" t="s">
        <v>97</v>
      </c>
      <c r="P90" s="28">
        <v>3213.75</v>
      </c>
      <c r="Q90" s="28">
        <v>15000</v>
      </c>
      <c r="R90" s="50"/>
      <c r="S90" s="51">
        <v>15000</v>
      </c>
      <c r="T90" s="112">
        <v>35000</v>
      </c>
      <c r="U90" s="52">
        <v>39590</v>
      </c>
      <c r="V90" s="33">
        <v>299</v>
      </c>
      <c r="W90" s="25"/>
      <c r="X90" s="48">
        <v>1</v>
      </c>
    </row>
    <row r="91" spans="1:24" ht="30">
      <c r="A91" s="18" t="s">
        <v>24</v>
      </c>
      <c r="B91" s="48"/>
      <c r="C91" s="111">
        <v>114</v>
      </c>
      <c r="D91" s="53" t="s">
        <v>106</v>
      </c>
      <c r="E91" s="53" t="s">
        <v>34</v>
      </c>
      <c r="F91" s="53" t="s">
        <v>160</v>
      </c>
      <c r="G91" s="53" t="s">
        <v>163</v>
      </c>
      <c r="H91" s="40">
        <v>150</v>
      </c>
      <c r="I91" s="110">
        <v>30</v>
      </c>
      <c r="J91" s="49"/>
      <c r="K91" s="26"/>
      <c r="L91" s="26"/>
      <c r="M91" s="26"/>
      <c r="N91" s="26"/>
      <c r="O91" s="27" t="s">
        <v>138</v>
      </c>
      <c r="P91" s="28">
        <v>5440.31</v>
      </c>
      <c r="Q91" s="28">
        <v>77000</v>
      </c>
      <c r="R91" s="50"/>
      <c r="S91" s="84">
        <v>77000</v>
      </c>
      <c r="T91" s="112">
        <v>18400</v>
      </c>
      <c r="U91" s="52">
        <v>39577</v>
      </c>
      <c r="V91" s="33">
        <v>299</v>
      </c>
      <c r="W91" s="25"/>
      <c r="X91" s="48">
        <v>1</v>
      </c>
    </row>
    <row r="92" spans="1:24" ht="30">
      <c r="A92" s="18" t="s">
        <v>24</v>
      </c>
      <c r="B92" s="48"/>
      <c r="C92" s="111">
        <v>115</v>
      </c>
      <c r="D92" s="53" t="s">
        <v>106</v>
      </c>
      <c r="E92" s="53" t="s">
        <v>34</v>
      </c>
      <c r="F92" s="53" t="s">
        <v>160</v>
      </c>
      <c r="G92" s="53" t="s">
        <v>163</v>
      </c>
      <c r="H92" s="40">
        <v>150</v>
      </c>
      <c r="I92" s="110">
        <v>52</v>
      </c>
      <c r="J92" s="49"/>
      <c r="K92" s="26"/>
      <c r="L92" s="26"/>
      <c r="M92" s="26"/>
      <c r="N92" s="26"/>
      <c r="O92" s="27" t="s">
        <v>138</v>
      </c>
      <c r="P92" s="28">
        <v>3690</v>
      </c>
      <c r="Q92" s="28"/>
      <c r="R92" s="50"/>
      <c r="S92" s="84"/>
      <c r="T92" s="112">
        <v>12500</v>
      </c>
      <c r="U92" s="52">
        <v>39577</v>
      </c>
      <c r="V92" s="33">
        <v>299</v>
      </c>
      <c r="W92" s="25"/>
      <c r="X92" s="48">
        <v>1</v>
      </c>
    </row>
    <row r="93" spans="1:24" ht="30">
      <c r="A93" s="18" t="s">
        <v>24</v>
      </c>
      <c r="B93" s="48"/>
      <c r="C93" s="111">
        <v>116</v>
      </c>
      <c r="D93" s="53" t="s">
        <v>106</v>
      </c>
      <c r="E93" s="53" t="s">
        <v>34</v>
      </c>
      <c r="F93" s="53" t="s">
        <v>160</v>
      </c>
      <c r="G93" s="53" t="s">
        <v>163</v>
      </c>
      <c r="H93" s="40">
        <v>150</v>
      </c>
      <c r="I93" s="110">
        <v>54</v>
      </c>
      <c r="J93" s="49"/>
      <c r="K93" s="26"/>
      <c r="L93" s="26"/>
      <c r="M93" s="26"/>
      <c r="N93" s="26"/>
      <c r="O93" s="27" t="s">
        <v>97</v>
      </c>
      <c r="P93" s="28">
        <v>2261.25</v>
      </c>
      <c r="Q93" s="28"/>
      <c r="R93" s="50"/>
      <c r="S93" s="84"/>
      <c r="T93" s="112">
        <v>12000</v>
      </c>
      <c r="U93" s="52">
        <v>39577</v>
      </c>
      <c r="V93" s="33">
        <v>299</v>
      </c>
      <c r="W93" s="25"/>
      <c r="X93" s="48">
        <v>1</v>
      </c>
    </row>
    <row r="94" spans="1:24" ht="30">
      <c r="A94" s="18" t="s">
        <v>24</v>
      </c>
      <c r="B94" s="48"/>
      <c r="C94" s="111">
        <v>117</v>
      </c>
      <c r="D94" s="53" t="s">
        <v>106</v>
      </c>
      <c r="E94" s="53" t="s">
        <v>34</v>
      </c>
      <c r="F94" s="53" t="s">
        <v>160</v>
      </c>
      <c r="G94" s="53" t="s">
        <v>163</v>
      </c>
      <c r="H94" s="40">
        <v>150</v>
      </c>
      <c r="I94" s="110">
        <v>75</v>
      </c>
      <c r="J94" s="49"/>
      <c r="K94" s="26"/>
      <c r="L94" s="26"/>
      <c r="M94" s="26"/>
      <c r="N94" s="26"/>
      <c r="O94" s="27" t="s">
        <v>138</v>
      </c>
      <c r="P94" s="28">
        <v>3540.94</v>
      </c>
      <c r="Q94" s="28"/>
      <c r="R94" s="50"/>
      <c r="S94" s="84"/>
      <c r="T94" s="112">
        <v>12000</v>
      </c>
      <c r="U94" s="52">
        <v>39577</v>
      </c>
      <c r="V94" s="33">
        <v>299</v>
      </c>
      <c r="W94" s="25"/>
      <c r="X94" s="48">
        <v>1</v>
      </c>
    </row>
    <row r="95" spans="1:24" ht="30">
      <c r="A95" s="18" t="s">
        <v>24</v>
      </c>
      <c r="B95" s="48"/>
      <c r="C95" s="111">
        <v>118</v>
      </c>
      <c r="D95" s="53" t="s">
        <v>106</v>
      </c>
      <c r="E95" s="53" t="s">
        <v>34</v>
      </c>
      <c r="F95" s="53" t="s">
        <v>160</v>
      </c>
      <c r="G95" s="53" t="s">
        <v>163</v>
      </c>
      <c r="H95" s="40">
        <v>150</v>
      </c>
      <c r="I95" s="110">
        <v>79</v>
      </c>
      <c r="J95" s="49"/>
      <c r="K95" s="26"/>
      <c r="L95" s="26"/>
      <c r="M95" s="26"/>
      <c r="N95" s="26"/>
      <c r="O95" s="27" t="s">
        <v>97</v>
      </c>
      <c r="P95" s="28">
        <v>1156.8800000000001</v>
      </c>
      <c r="Q95" s="28"/>
      <c r="R95" s="50"/>
      <c r="S95" s="84"/>
      <c r="T95" s="112">
        <v>6200</v>
      </c>
      <c r="U95" s="52">
        <v>39577</v>
      </c>
      <c r="V95" s="33">
        <v>299</v>
      </c>
      <c r="W95" s="25"/>
      <c r="X95" s="48">
        <v>1</v>
      </c>
    </row>
    <row r="96" spans="1:24" ht="30">
      <c r="A96" s="18" t="s">
        <v>24</v>
      </c>
      <c r="B96" s="48"/>
      <c r="C96" s="111">
        <v>119</v>
      </c>
      <c r="D96" s="59" t="s">
        <v>106</v>
      </c>
      <c r="E96" s="59" t="s">
        <v>34</v>
      </c>
      <c r="F96" s="59" t="s">
        <v>160</v>
      </c>
      <c r="G96" s="59" t="s">
        <v>163</v>
      </c>
      <c r="H96" s="60" t="s">
        <v>164</v>
      </c>
      <c r="I96" s="80">
        <v>15</v>
      </c>
      <c r="J96" s="49"/>
      <c r="K96" s="26"/>
      <c r="L96" s="26"/>
      <c r="M96" s="26"/>
      <c r="N96" s="26"/>
      <c r="O96" s="27" t="s">
        <v>138</v>
      </c>
      <c r="P96" s="28">
        <v>3572.81</v>
      </c>
      <c r="Q96" s="25"/>
      <c r="R96" s="81"/>
      <c r="S96" s="85"/>
      <c r="T96" s="112">
        <v>22800</v>
      </c>
      <c r="U96" s="52">
        <v>39577</v>
      </c>
      <c r="V96" s="33">
        <v>299</v>
      </c>
      <c r="W96" s="25"/>
      <c r="X96" s="48">
        <v>1</v>
      </c>
    </row>
    <row r="97" spans="1:24">
      <c r="A97" s="18" t="s">
        <v>24</v>
      </c>
      <c r="B97" s="48"/>
      <c r="C97" s="190">
        <v>120</v>
      </c>
      <c r="D97" s="53" t="s">
        <v>106</v>
      </c>
      <c r="E97" s="53" t="s">
        <v>26</v>
      </c>
      <c r="F97" s="53" t="s">
        <v>165</v>
      </c>
      <c r="G97" s="53" t="s">
        <v>166</v>
      </c>
      <c r="H97" s="40">
        <v>36</v>
      </c>
      <c r="I97" s="110">
        <v>25</v>
      </c>
      <c r="J97" s="49"/>
      <c r="K97" s="25"/>
      <c r="L97" s="25"/>
      <c r="M97" s="25"/>
      <c r="N97" s="25"/>
      <c r="O97" s="27" t="s">
        <v>167</v>
      </c>
      <c r="P97" s="28">
        <v>1638145.95</v>
      </c>
      <c r="Q97" s="28">
        <v>6000000</v>
      </c>
      <c r="R97" s="50"/>
      <c r="S97" s="86">
        <v>7800000</v>
      </c>
      <c r="T97" s="113">
        <v>810000</v>
      </c>
      <c r="U97" s="52">
        <v>39580</v>
      </c>
      <c r="V97" s="33">
        <v>1863</v>
      </c>
      <c r="W97" s="25"/>
      <c r="X97" s="48">
        <v>1</v>
      </c>
    </row>
    <row r="98" spans="1:24">
      <c r="A98" s="18" t="s">
        <v>24</v>
      </c>
      <c r="B98" s="48"/>
      <c r="C98" s="190"/>
      <c r="D98" s="53" t="s">
        <v>106</v>
      </c>
      <c r="E98" s="53" t="s">
        <v>34</v>
      </c>
      <c r="F98" s="53" t="s">
        <v>165</v>
      </c>
      <c r="G98" s="53" t="s">
        <v>166</v>
      </c>
      <c r="H98" s="40">
        <v>36</v>
      </c>
      <c r="I98" s="110">
        <v>1529</v>
      </c>
      <c r="J98" s="49"/>
      <c r="K98" s="26"/>
      <c r="L98" s="26"/>
      <c r="M98" s="26"/>
      <c r="N98" s="26"/>
      <c r="O98" s="27" t="s">
        <v>97</v>
      </c>
      <c r="P98" s="28">
        <v>670.31</v>
      </c>
      <c r="Q98" s="28"/>
      <c r="R98" s="50"/>
      <c r="S98" s="87" t="s">
        <v>88</v>
      </c>
      <c r="T98" s="114"/>
      <c r="U98" s="49"/>
      <c r="V98" s="33"/>
      <c r="W98" s="25"/>
      <c r="X98" s="48">
        <v>1</v>
      </c>
    </row>
    <row r="99" spans="1:24">
      <c r="A99" s="18" t="s">
        <v>24</v>
      </c>
      <c r="B99" s="48"/>
      <c r="C99" s="190"/>
      <c r="D99" s="53" t="s">
        <v>106</v>
      </c>
      <c r="E99" s="53" t="s">
        <v>34</v>
      </c>
      <c r="F99" s="53" t="s">
        <v>165</v>
      </c>
      <c r="G99" s="53" t="s">
        <v>166</v>
      </c>
      <c r="H99" s="40">
        <v>36</v>
      </c>
      <c r="I99" s="110">
        <v>1530</v>
      </c>
      <c r="J99" s="49"/>
      <c r="K99" s="26"/>
      <c r="L99" s="26"/>
      <c r="M99" s="26"/>
      <c r="N99" s="26"/>
      <c r="O99" s="27" t="s">
        <v>97</v>
      </c>
      <c r="P99" s="28">
        <v>2664.38</v>
      </c>
      <c r="Q99" s="28"/>
      <c r="R99" s="50"/>
      <c r="S99" s="87" t="s">
        <v>88</v>
      </c>
      <c r="T99" s="114"/>
      <c r="U99" s="49"/>
      <c r="V99" s="33"/>
      <c r="W99" s="25"/>
      <c r="X99" s="48">
        <v>1</v>
      </c>
    </row>
    <row r="100" spans="1:24">
      <c r="A100" s="18" t="s">
        <v>24</v>
      </c>
      <c r="B100" s="48"/>
      <c r="C100" s="190"/>
      <c r="D100" s="53" t="s">
        <v>106</v>
      </c>
      <c r="E100" s="53" t="s">
        <v>34</v>
      </c>
      <c r="F100" s="53" t="s">
        <v>165</v>
      </c>
      <c r="G100" s="53" t="s">
        <v>166</v>
      </c>
      <c r="H100" s="40">
        <v>36</v>
      </c>
      <c r="I100" s="110">
        <v>1536</v>
      </c>
      <c r="J100" s="49"/>
      <c r="K100" s="26"/>
      <c r="L100" s="26"/>
      <c r="M100" s="26"/>
      <c r="N100" s="26"/>
      <c r="O100" s="27" t="s">
        <v>97</v>
      </c>
      <c r="P100" s="28">
        <v>1678.13</v>
      </c>
      <c r="Q100" s="28"/>
      <c r="R100" s="50"/>
      <c r="S100" s="87" t="s">
        <v>88</v>
      </c>
      <c r="T100" s="114"/>
      <c r="U100" s="49"/>
      <c r="V100" s="33"/>
      <c r="W100" s="25"/>
      <c r="X100" s="48">
        <v>1</v>
      </c>
    </row>
    <row r="101" spans="1:24">
      <c r="A101" s="18" t="s">
        <v>24</v>
      </c>
      <c r="B101" s="48"/>
      <c r="C101" s="190"/>
      <c r="D101" s="53" t="s">
        <v>106</v>
      </c>
      <c r="E101" s="53" t="s">
        <v>34</v>
      </c>
      <c r="F101" s="53" t="s">
        <v>165</v>
      </c>
      <c r="G101" s="53" t="s">
        <v>166</v>
      </c>
      <c r="H101" s="40">
        <v>36</v>
      </c>
      <c r="I101" s="110">
        <v>1540</v>
      </c>
      <c r="J101" s="49"/>
      <c r="K101" s="26"/>
      <c r="L101" s="26"/>
      <c r="M101" s="26"/>
      <c r="N101" s="26"/>
      <c r="O101" s="27" t="s">
        <v>97</v>
      </c>
      <c r="P101" s="28">
        <v>10709.06</v>
      </c>
      <c r="Q101" s="28"/>
      <c r="R101" s="50"/>
      <c r="S101" s="87" t="s">
        <v>88</v>
      </c>
      <c r="T101" s="114"/>
      <c r="U101" s="49"/>
      <c r="V101" s="33"/>
      <c r="W101" s="25"/>
      <c r="X101" s="48">
        <v>1</v>
      </c>
    </row>
    <row r="102" spans="1:24">
      <c r="A102" s="18" t="s">
        <v>24</v>
      </c>
      <c r="B102" s="48"/>
      <c r="C102" s="190"/>
      <c r="D102" s="53" t="s">
        <v>106</v>
      </c>
      <c r="E102" s="53" t="s">
        <v>34</v>
      </c>
      <c r="F102" s="53" t="s">
        <v>165</v>
      </c>
      <c r="G102" s="53" t="s">
        <v>166</v>
      </c>
      <c r="H102" s="40">
        <v>36</v>
      </c>
      <c r="I102" s="110">
        <v>1541</v>
      </c>
      <c r="J102" s="49"/>
      <c r="K102" s="26"/>
      <c r="L102" s="26"/>
      <c r="M102" s="26"/>
      <c r="N102" s="26"/>
      <c r="O102" s="27" t="s">
        <v>97</v>
      </c>
      <c r="P102" s="28">
        <v>8821.8799999999992</v>
      </c>
      <c r="Q102" s="28"/>
      <c r="R102" s="50"/>
      <c r="S102" s="87" t="s">
        <v>88</v>
      </c>
      <c r="T102" s="114"/>
      <c r="U102" s="49"/>
      <c r="V102" s="33"/>
      <c r="W102" s="25"/>
      <c r="X102" s="48">
        <v>1</v>
      </c>
    </row>
    <row r="103" spans="1:24">
      <c r="A103" s="18" t="s">
        <v>24</v>
      </c>
      <c r="B103" s="48"/>
      <c r="C103" s="190"/>
      <c r="D103" s="53" t="s">
        <v>106</v>
      </c>
      <c r="E103" s="53" t="s">
        <v>34</v>
      </c>
      <c r="F103" s="53" t="s">
        <v>165</v>
      </c>
      <c r="G103" s="53" t="s">
        <v>166</v>
      </c>
      <c r="H103" s="40">
        <v>36</v>
      </c>
      <c r="I103" s="110">
        <v>1544</v>
      </c>
      <c r="J103" s="49"/>
      <c r="K103" s="26"/>
      <c r="L103" s="26"/>
      <c r="M103" s="26"/>
      <c r="N103" s="26"/>
      <c r="O103" s="27" t="s">
        <v>96</v>
      </c>
      <c r="P103" s="28">
        <v>29.06</v>
      </c>
      <c r="Q103" s="28"/>
      <c r="R103" s="50"/>
      <c r="S103" s="87" t="s">
        <v>88</v>
      </c>
      <c r="T103" s="114"/>
      <c r="U103" s="49"/>
      <c r="V103" s="33"/>
      <c r="W103" s="25"/>
      <c r="X103" s="48">
        <v>1</v>
      </c>
    </row>
    <row r="104" spans="1:24">
      <c r="A104" s="18" t="s">
        <v>24</v>
      </c>
      <c r="B104" s="48"/>
      <c r="C104" s="190"/>
      <c r="D104" s="53" t="s">
        <v>106</v>
      </c>
      <c r="E104" s="53" t="s">
        <v>34</v>
      </c>
      <c r="F104" s="53" t="s">
        <v>165</v>
      </c>
      <c r="G104" s="53" t="s">
        <v>166</v>
      </c>
      <c r="H104" s="40">
        <v>36</v>
      </c>
      <c r="I104" s="110">
        <v>1546</v>
      </c>
      <c r="J104" s="49"/>
      <c r="K104" s="26"/>
      <c r="L104" s="26"/>
      <c r="M104" s="26"/>
      <c r="N104" s="26"/>
      <c r="O104" s="27" t="s">
        <v>97</v>
      </c>
      <c r="P104" s="28">
        <v>1207.5</v>
      </c>
      <c r="Q104" s="28"/>
      <c r="R104" s="50"/>
      <c r="S104" s="87" t="s">
        <v>88</v>
      </c>
      <c r="T104" s="114"/>
      <c r="U104" s="49"/>
      <c r="V104" s="33"/>
      <c r="W104" s="25"/>
      <c r="X104" s="48">
        <v>1</v>
      </c>
    </row>
    <row r="105" spans="1:24">
      <c r="A105" s="18" t="s">
        <v>24</v>
      </c>
      <c r="B105" s="48"/>
      <c r="C105" s="190"/>
      <c r="D105" s="53" t="s">
        <v>106</v>
      </c>
      <c r="E105" s="53" t="s">
        <v>34</v>
      </c>
      <c r="F105" s="53" t="s">
        <v>165</v>
      </c>
      <c r="G105" s="53" t="s">
        <v>166</v>
      </c>
      <c r="H105" s="40">
        <v>36</v>
      </c>
      <c r="I105" s="110">
        <v>1548</v>
      </c>
      <c r="J105" s="49"/>
      <c r="K105" s="26"/>
      <c r="L105" s="26"/>
      <c r="M105" s="26"/>
      <c r="N105" s="26"/>
      <c r="O105" s="27" t="s">
        <v>138</v>
      </c>
      <c r="P105" s="28">
        <v>768.75</v>
      </c>
      <c r="Q105" s="28"/>
      <c r="R105" s="50"/>
      <c r="S105" s="87" t="s">
        <v>88</v>
      </c>
      <c r="T105" s="114"/>
      <c r="U105" s="49"/>
      <c r="V105" s="33"/>
      <c r="W105" s="25"/>
      <c r="X105" s="48">
        <v>1</v>
      </c>
    </row>
    <row r="106" spans="1:24">
      <c r="A106" s="18" t="s">
        <v>24</v>
      </c>
      <c r="B106" s="48"/>
      <c r="C106" s="190"/>
      <c r="D106" s="53" t="s">
        <v>106</v>
      </c>
      <c r="E106" s="53" t="s">
        <v>34</v>
      </c>
      <c r="F106" s="53" t="s">
        <v>165</v>
      </c>
      <c r="G106" s="53" t="s">
        <v>166</v>
      </c>
      <c r="H106" s="40">
        <v>36</v>
      </c>
      <c r="I106" s="110">
        <v>27</v>
      </c>
      <c r="J106" s="49"/>
      <c r="K106" s="26"/>
      <c r="L106" s="26"/>
      <c r="M106" s="26"/>
      <c r="N106" s="26"/>
      <c r="O106" s="27" t="s">
        <v>137</v>
      </c>
      <c r="P106" s="28">
        <v>0</v>
      </c>
      <c r="Q106" s="28"/>
      <c r="R106" s="50"/>
      <c r="S106" s="87" t="s">
        <v>88</v>
      </c>
      <c r="T106" s="114"/>
      <c r="U106" s="49"/>
      <c r="V106" s="33"/>
      <c r="W106" s="25"/>
      <c r="X106" s="48">
        <v>1</v>
      </c>
    </row>
    <row r="107" spans="1:24">
      <c r="A107" s="18" t="s">
        <v>24</v>
      </c>
      <c r="B107" s="48"/>
      <c r="C107" s="190"/>
      <c r="D107" s="53" t="s">
        <v>106</v>
      </c>
      <c r="E107" s="53" t="s">
        <v>34</v>
      </c>
      <c r="F107" s="53" t="s">
        <v>165</v>
      </c>
      <c r="G107" s="53" t="s">
        <v>166</v>
      </c>
      <c r="H107" s="40">
        <v>36</v>
      </c>
      <c r="I107" s="110">
        <v>28</v>
      </c>
      <c r="J107" s="49"/>
      <c r="K107" s="26"/>
      <c r="L107" s="26"/>
      <c r="M107" s="26"/>
      <c r="N107" s="26"/>
      <c r="O107" s="27" t="s">
        <v>137</v>
      </c>
      <c r="P107" s="28">
        <v>0</v>
      </c>
      <c r="Q107" s="25"/>
      <c r="R107" s="82"/>
      <c r="S107" s="87" t="s">
        <v>88</v>
      </c>
      <c r="T107" s="114"/>
      <c r="U107" s="49"/>
      <c r="V107" s="33"/>
      <c r="W107" s="25"/>
      <c r="X107" s="48">
        <v>1</v>
      </c>
    </row>
    <row r="108" spans="1:24" ht="58.5" customHeight="1">
      <c r="A108" s="18" t="s">
        <v>24</v>
      </c>
      <c r="B108" s="48"/>
      <c r="C108" s="190"/>
      <c r="D108" s="53" t="s">
        <v>106</v>
      </c>
      <c r="E108" s="53" t="s">
        <v>26</v>
      </c>
      <c r="F108" s="53" t="s">
        <v>165</v>
      </c>
      <c r="G108" s="53" t="s">
        <v>168</v>
      </c>
      <c r="H108" s="40">
        <v>29</v>
      </c>
      <c r="I108" s="110">
        <v>176</v>
      </c>
      <c r="J108" s="49"/>
      <c r="K108" s="25"/>
      <c r="L108" s="25"/>
      <c r="M108" s="25"/>
      <c r="N108" s="26"/>
      <c r="O108" s="27" t="s">
        <v>169</v>
      </c>
      <c r="P108" s="28">
        <v>65247</v>
      </c>
      <c r="Q108" s="28">
        <v>1800000</v>
      </c>
      <c r="R108" s="50"/>
      <c r="S108" s="87" t="s">
        <v>88</v>
      </c>
      <c r="T108" s="114"/>
      <c r="U108" s="49"/>
      <c r="V108" s="33"/>
      <c r="W108" s="25"/>
      <c r="X108" s="48">
        <v>1</v>
      </c>
    </row>
    <row r="109" spans="1:24" ht="30">
      <c r="A109" s="18" t="s">
        <v>24</v>
      </c>
      <c r="B109" s="48"/>
      <c r="C109" s="190"/>
      <c r="D109" s="53" t="s">
        <v>106</v>
      </c>
      <c r="E109" s="53" t="s">
        <v>26</v>
      </c>
      <c r="F109" s="53" t="s">
        <v>165</v>
      </c>
      <c r="G109" s="53" t="s">
        <v>170</v>
      </c>
      <c r="H109" s="40">
        <v>29</v>
      </c>
      <c r="I109" s="110">
        <v>177</v>
      </c>
      <c r="J109" s="49"/>
      <c r="K109" s="25"/>
      <c r="L109" s="25"/>
      <c r="M109" s="25"/>
      <c r="N109" s="26"/>
      <c r="O109" s="27" t="s">
        <v>167</v>
      </c>
      <c r="P109" s="28">
        <v>313818.75</v>
      </c>
      <c r="Q109" s="28"/>
      <c r="R109" s="50"/>
      <c r="S109" s="87" t="s">
        <v>88</v>
      </c>
      <c r="T109" s="114"/>
      <c r="U109" s="49"/>
      <c r="V109" s="33"/>
      <c r="W109" s="25"/>
      <c r="X109" s="48">
        <v>1</v>
      </c>
    </row>
    <row r="110" spans="1:24" ht="30">
      <c r="A110" s="18" t="s">
        <v>24</v>
      </c>
      <c r="B110" s="48"/>
      <c r="C110" s="190"/>
      <c r="D110" s="53" t="s">
        <v>106</v>
      </c>
      <c r="E110" s="53" t="s">
        <v>26</v>
      </c>
      <c r="F110" s="53" t="s">
        <v>165</v>
      </c>
      <c r="G110" s="53" t="s">
        <v>170</v>
      </c>
      <c r="H110" s="40">
        <v>29</v>
      </c>
      <c r="I110" s="110">
        <v>177</v>
      </c>
      <c r="J110" s="49"/>
      <c r="K110" s="25"/>
      <c r="L110" s="25"/>
      <c r="M110" s="25"/>
      <c r="N110" s="26"/>
      <c r="O110" s="27" t="s">
        <v>167</v>
      </c>
      <c r="P110" s="28">
        <v>91917</v>
      </c>
      <c r="Q110" s="28"/>
      <c r="R110" s="50"/>
      <c r="S110" s="87" t="s">
        <v>88</v>
      </c>
      <c r="T110" s="114"/>
      <c r="U110" s="49"/>
      <c r="V110" s="33"/>
      <c r="W110" s="25"/>
      <c r="X110" s="48">
        <v>1</v>
      </c>
    </row>
    <row r="111" spans="1:24">
      <c r="A111" s="18" t="s">
        <v>24</v>
      </c>
      <c r="B111" s="48"/>
      <c r="C111" s="190"/>
      <c r="D111" s="53" t="s">
        <v>106</v>
      </c>
      <c r="E111" s="53" t="s">
        <v>34</v>
      </c>
      <c r="F111" s="53" t="s">
        <v>165</v>
      </c>
      <c r="G111" s="53" t="s">
        <v>171</v>
      </c>
      <c r="H111" s="40">
        <v>29</v>
      </c>
      <c r="I111" s="110">
        <v>173</v>
      </c>
      <c r="J111" s="49"/>
      <c r="K111" s="26"/>
      <c r="L111" s="26"/>
      <c r="M111" s="26"/>
      <c r="N111" s="26"/>
      <c r="O111" s="27" t="s">
        <v>96</v>
      </c>
      <c r="P111" s="28">
        <v>58.13</v>
      </c>
      <c r="Q111" s="28"/>
      <c r="R111" s="50"/>
      <c r="S111" s="87" t="s">
        <v>88</v>
      </c>
      <c r="T111" s="114"/>
      <c r="U111" s="49"/>
      <c r="V111" s="33"/>
      <c r="W111" s="25"/>
      <c r="X111" s="48">
        <v>1</v>
      </c>
    </row>
    <row r="112" spans="1:24">
      <c r="A112" s="18" t="s">
        <v>24</v>
      </c>
      <c r="B112" s="48"/>
      <c r="C112" s="190"/>
      <c r="D112" s="53" t="s">
        <v>106</v>
      </c>
      <c r="E112" s="53" t="s">
        <v>34</v>
      </c>
      <c r="F112" s="53" t="s">
        <v>165</v>
      </c>
      <c r="G112" s="53" t="s">
        <v>171</v>
      </c>
      <c r="H112" s="40">
        <v>29</v>
      </c>
      <c r="I112" s="110">
        <v>175</v>
      </c>
      <c r="J112" s="49"/>
      <c r="K112" s="26"/>
      <c r="L112" s="26"/>
      <c r="M112" s="26"/>
      <c r="N112" s="26"/>
      <c r="O112" s="27" t="s">
        <v>137</v>
      </c>
      <c r="P112" s="28">
        <v>0</v>
      </c>
      <c r="Q112" s="28"/>
      <c r="R112" s="50"/>
      <c r="S112" s="87" t="s">
        <v>88</v>
      </c>
      <c r="T112" s="114"/>
      <c r="U112" s="49"/>
      <c r="V112" s="33"/>
      <c r="W112" s="25"/>
      <c r="X112" s="48">
        <v>1</v>
      </c>
    </row>
    <row r="113" spans="1:24">
      <c r="A113" s="18" t="s">
        <v>24</v>
      </c>
      <c r="B113" s="48"/>
      <c r="C113" s="190"/>
      <c r="D113" s="53" t="s">
        <v>106</v>
      </c>
      <c r="E113" s="53" t="s">
        <v>34</v>
      </c>
      <c r="F113" s="53" t="s">
        <v>165</v>
      </c>
      <c r="G113" s="53" t="s">
        <v>171</v>
      </c>
      <c r="H113" s="40">
        <v>29</v>
      </c>
      <c r="I113" s="110">
        <v>178</v>
      </c>
      <c r="J113" s="49"/>
      <c r="K113" s="26"/>
      <c r="L113" s="26"/>
      <c r="M113" s="26"/>
      <c r="N113" s="26"/>
      <c r="O113" s="27" t="s">
        <v>97</v>
      </c>
      <c r="P113" s="28">
        <v>90.94</v>
      </c>
      <c r="Q113" s="28"/>
      <c r="R113" s="50"/>
      <c r="S113" s="87" t="s">
        <v>88</v>
      </c>
      <c r="T113" s="114"/>
      <c r="U113" s="49"/>
      <c r="V113" s="33"/>
      <c r="W113" s="25"/>
      <c r="X113" s="48">
        <v>1</v>
      </c>
    </row>
    <row r="114" spans="1:24">
      <c r="A114" s="18" t="s">
        <v>24</v>
      </c>
      <c r="B114" s="48"/>
      <c r="C114" s="190"/>
      <c r="D114" s="53" t="s">
        <v>106</v>
      </c>
      <c r="E114" s="53" t="s">
        <v>34</v>
      </c>
      <c r="F114" s="53" t="s">
        <v>165</v>
      </c>
      <c r="G114" s="53" t="s">
        <v>171</v>
      </c>
      <c r="H114" s="40">
        <v>29</v>
      </c>
      <c r="I114" s="110">
        <v>180</v>
      </c>
      <c r="J114" s="49"/>
      <c r="K114" s="26"/>
      <c r="L114" s="26"/>
      <c r="M114" s="26"/>
      <c r="N114" s="26"/>
      <c r="O114" s="27" t="s">
        <v>96</v>
      </c>
      <c r="P114" s="28">
        <v>494.06</v>
      </c>
      <c r="Q114" s="25"/>
      <c r="R114" s="82"/>
      <c r="S114" s="87" t="s">
        <v>88</v>
      </c>
      <c r="T114" s="115"/>
      <c r="U114" s="49"/>
      <c r="V114" s="33"/>
      <c r="W114" s="25"/>
      <c r="X114" s="48">
        <v>1</v>
      </c>
    </row>
    <row r="115" spans="1:24" s="74" customFormat="1" ht="15.75" hidden="1" thickBot="1">
      <c r="A115" s="62"/>
      <c r="B115" s="63" t="s">
        <v>24</v>
      </c>
      <c r="C115" s="88">
        <v>125</v>
      </c>
      <c r="D115" s="89" t="s">
        <v>106</v>
      </c>
      <c r="E115" s="89" t="s">
        <v>26</v>
      </c>
      <c r="F115" s="89" t="s">
        <v>172</v>
      </c>
      <c r="G115" s="90" t="s">
        <v>173</v>
      </c>
      <c r="H115" s="89">
        <v>90</v>
      </c>
      <c r="I115" s="91">
        <v>137</v>
      </c>
      <c r="J115" s="67">
        <v>1</v>
      </c>
      <c r="K115" s="67"/>
      <c r="L115" s="67"/>
      <c r="M115" s="67"/>
      <c r="N115" s="68"/>
      <c r="O115" s="69" t="s">
        <v>167</v>
      </c>
      <c r="P115" s="70">
        <v>1207677.45</v>
      </c>
      <c r="Q115" s="70">
        <v>1650000</v>
      </c>
      <c r="R115" s="71"/>
      <c r="S115" s="72">
        <v>1650000</v>
      </c>
      <c r="T115" s="92">
        <v>2850000</v>
      </c>
      <c r="U115" s="79">
        <v>39554</v>
      </c>
      <c r="V115" s="73">
        <v>5002</v>
      </c>
      <c r="W115" s="67"/>
      <c r="X115" s="67">
        <v>1</v>
      </c>
    </row>
    <row r="116" spans="1:24" ht="27" customHeight="1">
      <c r="A116" s="18" t="s">
        <v>24</v>
      </c>
      <c r="B116" s="48"/>
      <c r="C116" s="111">
        <v>126</v>
      </c>
      <c r="D116" s="53" t="s">
        <v>106</v>
      </c>
      <c r="E116" s="53" t="s">
        <v>26</v>
      </c>
      <c r="F116" s="53" t="s">
        <v>172</v>
      </c>
      <c r="G116" s="53" t="s">
        <v>174</v>
      </c>
      <c r="H116" s="40">
        <v>222</v>
      </c>
      <c r="I116" s="110">
        <v>438</v>
      </c>
      <c r="J116" s="49">
        <v>3</v>
      </c>
      <c r="K116" s="25"/>
      <c r="L116" s="25"/>
      <c r="M116" s="25"/>
      <c r="N116" s="26"/>
      <c r="O116" s="27" t="s">
        <v>87</v>
      </c>
      <c r="P116" s="28">
        <v>8676.15</v>
      </c>
      <c r="Q116" s="28">
        <v>15500</v>
      </c>
      <c r="R116" s="50"/>
      <c r="S116" s="51">
        <v>15500</v>
      </c>
      <c r="T116" s="112">
        <v>28000</v>
      </c>
      <c r="U116" s="52">
        <v>39512</v>
      </c>
      <c r="V116" s="33">
        <v>299</v>
      </c>
      <c r="W116" s="25"/>
      <c r="X116" s="48">
        <v>1</v>
      </c>
    </row>
    <row r="117" spans="1:24" ht="30.75" customHeight="1">
      <c r="A117" s="18" t="s">
        <v>24</v>
      </c>
      <c r="B117" s="48"/>
      <c r="C117" s="111">
        <v>127</v>
      </c>
      <c r="D117" s="53" t="s">
        <v>106</v>
      </c>
      <c r="E117" s="53" t="s">
        <v>26</v>
      </c>
      <c r="F117" s="53" t="s">
        <v>172</v>
      </c>
      <c r="G117" s="53" t="s">
        <v>175</v>
      </c>
      <c r="H117" s="40">
        <v>222</v>
      </c>
      <c r="I117" s="110" t="s">
        <v>176</v>
      </c>
      <c r="J117" s="58" t="s">
        <v>177</v>
      </c>
      <c r="K117" s="25"/>
      <c r="L117" s="25"/>
      <c r="M117" s="25"/>
      <c r="N117" s="26"/>
      <c r="O117" s="27" t="s">
        <v>33</v>
      </c>
      <c r="P117" s="28">
        <v>12797.4</v>
      </c>
      <c r="Q117" s="28">
        <v>32000</v>
      </c>
      <c r="R117" s="50"/>
      <c r="S117" s="51">
        <v>32000</v>
      </c>
      <c r="T117" s="112">
        <v>63000</v>
      </c>
      <c r="U117" s="52">
        <v>39510</v>
      </c>
      <c r="V117" s="33">
        <v>299</v>
      </c>
      <c r="W117" s="25"/>
      <c r="X117" s="48">
        <v>1</v>
      </c>
    </row>
    <row r="118" spans="1:24" ht="17.25" customHeight="1">
      <c r="A118" s="18" t="s">
        <v>24</v>
      </c>
      <c r="B118" s="48"/>
      <c r="C118" s="111">
        <v>128</v>
      </c>
      <c r="D118" s="53" t="s">
        <v>106</v>
      </c>
      <c r="E118" s="53" t="s">
        <v>26</v>
      </c>
      <c r="F118" s="53" t="s">
        <v>172</v>
      </c>
      <c r="G118" s="53" t="s">
        <v>178</v>
      </c>
      <c r="H118" s="40">
        <v>222</v>
      </c>
      <c r="I118" s="110">
        <v>829</v>
      </c>
      <c r="J118" s="49">
        <v>6</v>
      </c>
      <c r="K118" s="25"/>
      <c r="L118" s="25"/>
      <c r="M118" s="25"/>
      <c r="N118" s="26"/>
      <c r="O118" s="27" t="s">
        <v>87</v>
      </c>
      <c r="P118" s="28">
        <v>4338.6000000000004</v>
      </c>
      <c r="Q118" s="28">
        <v>10000</v>
      </c>
      <c r="R118" s="50"/>
      <c r="S118" s="51">
        <v>10000</v>
      </c>
      <c r="T118" s="112">
        <v>27000</v>
      </c>
      <c r="U118" s="52">
        <v>39512</v>
      </c>
      <c r="V118" s="33">
        <v>299</v>
      </c>
      <c r="W118" s="25"/>
      <c r="X118" s="48">
        <v>1</v>
      </c>
    </row>
    <row r="119" spans="1:24">
      <c r="A119" s="18" t="s">
        <v>24</v>
      </c>
      <c r="B119" s="48"/>
      <c r="C119" s="111">
        <v>129</v>
      </c>
      <c r="D119" s="53" t="s">
        <v>106</v>
      </c>
      <c r="E119" s="53" t="s">
        <v>26</v>
      </c>
      <c r="F119" s="53" t="s">
        <v>172</v>
      </c>
      <c r="G119" s="53" t="s">
        <v>179</v>
      </c>
      <c r="H119" s="40">
        <v>222</v>
      </c>
      <c r="I119" s="110">
        <v>912</v>
      </c>
      <c r="J119" s="49">
        <v>1</v>
      </c>
      <c r="K119" s="25"/>
      <c r="L119" s="25"/>
      <c r="M119" s="25"/>
      <c r="N119" s="26"/>
      <c r="O119" s="27" t="s">
        <v>87</v>
      </c>
      <c r="P119" s="28">
        <v>5531.4</v>
      </c>
      <c r="Q119" s="28">
        <v>8500</v>
      </c>
      <c r="R119" s="50"/>
      <c r="S119" s="51">
        <v>8500</v>
      </c>
      <c r="T119" s="112">
        <v>30000</v>
      </c>
      <c r="U119" s="52">
        <v>39510</v>
      </c>
      <c r="V119" s="33">
        <v>299</v>
      </c>
      <c r="W119" s="25"/>
      <c r="X119" s="48">
        <v>1</v>
      </c>
    </row>
    <row r="120" spans="1:24">
      <c r="A120" s="18" t="s">
        <v>24</v>
      </c>
      <c r="B120" s="48"/>
      <c r="C120" s="111">
        <v>131</v>
      </c>
      <c r="D120" s="53" t="s">
        <v>106</v>
      </c>
      <c r="E120" s="53" t="s">
        <v>34</v>
      </c>
      <c r="F120" s="53" t="s">
        <v>172</v>
      </c>
      <c r="G120" s="53" t="s">
        <v>180</v>
      </c>
      <c r="H120" s="40">
        <v>188</v>
      </c>
      <c r="I120" s="110">
        <v>95</v>
      </c>
      <c r="J120" s="49"/>
      <c r="K120" s="26"/>
      <c r="L120" s="26"/>
      <c r="M120" s="26"/>
      <c r="N120" s="26"/>
      <c r="O120" s="27" t="s">
        <v>97</v>
      </c>
      <c r="P120" s="28">
        <v>660</v>
      </c>
      <c r="Q120" s="28">
        <v>5000</v>
      </c>
      <c r="R120" s="50"/>
      <c r="S120" s="51">
        <v>5000</v>
      </c>
      <c r="T120" s="112">
        <v>10700</v>
      </c>
      <c r="U120" s="52">
        <v>39489</v>
      </c>
      <c r="V120" s="33">
        <v>299</v>
      </c>
      <c r="W120" s="25"/>
      <c r="X120" s="48">
        <v>1</v>
      </c>
    </row>
    <row r="121" spans="1:24" ht="25.5">
      <c r="A121" s="18" t="s">
        <v>24</v>
      </c>
      <c r="B121" s="48"/>
      <c r="C121" s="190">
        <v>132</v>
      </c>
      <c r="D121" s="53" t="s">
        <v>106</v>
      </c>
      <c r="E121" s="53" t="s">
        <v>34</v>
      </c>
      <c r="F121" s="53" t="s">
        <v>172</v>
      </c>
      <c r="G121" s="53" t="s">
        <v>181</v>
      </c>
      <c r="H121" s="40">
        <v>90</v>
      </c>
      <c r="I121" s="110" t="s">
        <v>182</v>
      </c>
      <c r="J121" s="49"/>
      <c r="K121" s="26"/>
      <c r="L121" s="26"/>
      <c r="M121" s="26"/>
      <c r="N121" s="26"/>
      <c r="O121" s="27" t="s">
        <v>183</v>
      </c>
      <c r="P121" s="28">
        <v>2822.81</v>
      </c>
      <c r="Q121" s="28">
        <v>11000</v>
      </c>
      <c r="R121" s="50"/>
      <c r="S121" s="51">
        <v>11000</v>
      </c>
      <c r="T121" s="191">
        <v>12000</v>
      </c>
      <c r="U121" s="52">
        <v>39510</v>
      </c>
      <c r="V121" s="33">
        <v>299</v>
      </c>
      <c r="W121" s="25" t="s">
        <v>93</v>
      </c>
      <c r="X121" s="48">
        <v>1</v>
      </c>
    </row>
    <row r="122" spans="1:24">
      <c r="A122" s="18" t="s">
        <v>24</v>
      </c>
      <c r="B122" s="48"/>
      <c r="C122" s="190"/>
      <c r="D122" s="53" t="s">
        <v>106</v>
      </c>
      <c r="E122" s="53" t="s">
        <v>34</v>
      </c>
      <c r="F122" s="53" t="s">
        <v>172</v>
      </c>
      <c r="G122" s="53" t="s">
        <v>181</v>
      </c>
      <c r="H122" s="40">
        <v>90</v>
      </c>
      <c r="I122" s="110">
        <v>108</v>
      </c>
      <c r="J122" s="49"/>
      <c r="K122" s="26"/>
      <c r="L122" s="26"/>
      <c r="M122" s="26"/>
      <c r="N122" s="26"/>
      <c r="O122" s="27" t="s">
        <v>138</v>
      </c>
      <c r="P122" s="28">
        <v>1169.06</v>
      </c>
      <c r="Q122" s="28"/>
      <c r="R122" s="50"/>
      <c r="S122" s="78" t="s">
        <v>88</v>
      </c>
      <c r="T122" s="191"/>
      <c r="U122" s="49"/>
      <c r="V122" s="33"/>
      <c r="W122" s="25" t="s">
        <v>93</v>
      </c>
      <c r="X122" s="48">
        <v>1</v>
      </c>
    </row>
    <row r="123" spans="1:24">
      <c r="A123" s="18" t="s">
        <v>24</v>
      </c>
      <c r="B123" s="48"/>
      <c r="C123" s="190"/>
      <c r="D123" s="53" t="s">
        <v>106</v>
      </c>
      <c r="E123" s="53" t="s">
        <v>34</v>
      </c>
      <c r="F123" s="53" t="s">
        <v>172</v>
      </c>
      <c r="G123" s="53" t="s">
        <v>181</v>
      </c>
      <c r="H123" s="40">
        <v>90</v>
      </c>
      <c r="I123" s="110">
        <v>109</v>
      </c>
      <c r="J123" s="49"/>
      <c r="K123" s="26"/>
      <c r="L123" s="26"/>
      <c r="M123" s="26"/>
      <c r="N123" s="26"/>
      <c r="O123" s="27" t="s">
        <v>183</v>
      </c>
      <c r="P123" s="28">
        <v>910.31</v>
      </c>
      <c r="Q123" s="28"/>
      <c r="R123" s="50"/>
      <c r="S123" s="78" t="s">
        <v>88</v>
      </c>
      <c r="T123" s="191"/>
      <c r="U123" s="49"/>
      <c r="V123" s="33"/>
      <c r="W123" s="25" t="s">
        <v>93</v>
      </c>
      <c r="X123" s="48">
        <v>1</v>
      </c>
    </row>
    <row r="124" spans="1:24" s="74" customFormat="1" ht="77.25" hidden="1" customHeight="1">
      <c r="A124" s="62"/>
      <c r="B124" s="63" t="s">
        <v>24</v>
      </c>
      <c r="C124" s="88"/>
      <c r="D124" s="89" t="s">
        <v>106</v>
      </c>
      <c r="E124" s="89" t="s">
        <v>34</v>
      </c>
      <c r="F124" s="89" t="s">
        <v>172</v>
      </c>
      <c r="G124" s="90" t="s">
        <v>184</v>
      </c>
      <c r="H124" s="89">
        <v>62</v>
      </c>
      <c r="I124" s="91">
        <v>45</v>
      </c>
      <c r="J124" s="67"/>
      <c r="K124" s="68"/>
      <c r="L124" s="68"/>
      <c r="M124" s="68"/>
      <c r="N124" s="68"/>
      <c r="O124" s="69" t="s">
        <v>185</v>
      </c>
      <c r="P124" s="70">
        <v>0</v>
      </c>
      <c r="Q124" s="70"/>
      <c r="R124" s="71"/>
      <c r="S124" s="71" t="s">
        <v>88</v>
      </c>
      <c r="T124" s="92"/>
      <c r="U124" s="67"/>
      <c r="V124" s="73"/>
      <c r="W124" s="67" t="s">
        <v>93</v>
      </c>
      <c r="X124" s="67">
        <v>1</v>
      </c>
    </row>
    <row r="125" spans="1:24" ht="36.75" customHeight="1">
      <c r="A125" s="18" t="s">
        <v>24</v>
      </c>
      <c r="B125" s="48"/>
      <c r="C125" s="193">
        <v>136</v>
      </c>
      <c r="D125" s="53" t="s">
        <v>106</v>
      </c>
      <c r="E125" s="53" t="s">
        <v>26</v>
      </c>
      <c r="F125" s="53" t="s">
        <v>187</v>
      </c>
      <c r="G125" s="53" t="s">
        <v>188</v>
      </c>
      <c r="H125" s="40">
        <v>37</v>
      </c>
      <c r="I125" s="110" t="s">
        <v>189</v>
      </c>
      <c r="J125" s="58" t="s">
        <v>190</v>
      </c>
      <c r="K125" s="25"/>
      <c r="L125" s="25"/>
      <c r="M125" s="25"/>
      <c r="N125" s="26"/>
      <c r="O125" s="27" t="s">
        <v>186</v>
      </c>
      <c r="P125" s="28">
        <v>42623.19</v>
      </c>
      <c r="Q125" s="28">
        <v>6000</v>
      </c>
      <c r="R125" s="50"/>
      <c r="S125" s="51">
        <f>SUM(Q125:Q127)</f>
        <v>182000</v>
      </c>
      <c r="T125" s="191">
        <v>244000</v>
      </c>
      <c r="U125" s="52">
        <v>39552</v>
      </c>
      <c r="V125" s="33">
        <v>561</v>
      </c>
      <c r="W125" s="25" t="s">
        <v>93</v>
      </c>
      <c r="X125" s="48">
        <v>1</v>
      </c>
    </row>
    <row r="126" spans="1:24" ht="48.75" customHeight="1">
      <c r="A126" s="18" t="s">
        <v>24</v>
      </c>
      <c r="B126" s="48"/>
      <c r="C126" s="195"/>
      <c r="D126" s="53" t="s">
        <v>106</v>
      </c>
      <c r="E126" s="53" t="s">
        <v>26</v>
      </c>
      <c r="F126" s="53" t="s">
        <v>187</v>
      </c>
      <c r="G126" s="53" t="s">
        <v>191</v>
      </c>
      <c r="H126" s="40">
        <v>37</v>
      </c>
      <c r="I126" s="110">
        <v>470</v>
      </c>
      <c r="J126" s="49">
        <v>4</v>
      </c>
      <c r="K126" s="25"/>
      <c r="L126" s="25"/>
      <c r="M126" s="25"/>
      <c r="N126" s="26"/>
      <c r="O126" s="27" t="s">
        <v>150</v>
      </c>
      <c r="P126" s="28">
        <v>98846.75</v>
      </c>
      <c r="Q126" s="28">
        <v>46000</v>
      </c>
      <c r="R126" s="50"/>
      <c r="S126" s="51" t="s">
        <v>88</v>
      </c>
      <c r="T126" s="191"/>
      <c r="U126" s="49"/>
      <c r="V126" s="33"/>
      <c r="W126" s="25" t="s">
        <v>93</v>
      </c>
      <c r="X126" s="48">
        <v>1</v>
      </c>
    </row>
    <row r="127" spans="1:24" ht="31.5" customHeight="1">
      <c r="A127" s="18" t="s">
        <v>24</v>
      </c>
      <c r="B127" s="48"/>
      <c r="C127" s="194"/>
      <c r="D127" s="53" t="s">
        <v>106</v>
      </c>
      <c r="E127" s="53" t="s">
        <v>26</v>
      </c>
      <c r="F127" s="53" t="s">
        <v>187</v>
      </c>
      <c r="G127" s="53" t="s">
        <v>192</v>
      </c>
      <c r="H127" s="40">
        <v>37</v>
      </c>
      <c r="I127" s="110">
        <v>1262</v>
      </c>
      <c r="J127" s="49">
        <v>1</v>
      </c>
      <c r="K127" s="25"/>
      <c r="L127" s="25"/>
      <c r="M127" s="25"/>
      <c r="N127" s="26"/>
      <c r="O127" s="25"/>
      <c r="P127" s="25"/>
      <c r="Q127" s="28">
        <v>130000</v>
      </c>
      <c r="R127" s="50"/>
      <c r="S127" s="51" t="s">
        <v>88</v>
      </c>
      <c r="T127" s="191"/>
      <c r="U127" s="49"/>
      <c r="V127" s="33"/>
      <c r="W127" s="25" t="s">
        <v>93</v>
      </c>
      <c r="X127" s="48">
        <v>1</v>
      </c>
    </row>
    <row r="128" spans="1:24" ht="27.75" customHeight="1">
      <c r="A128" s="18" t="s">
        <v>24</v>
      </c>
      <c r="B128" s="48"/>
      <c r="C128" s="111">
        <v>137</v>
      </c>
      <c r="D128" s="59" t="s">
        <v>106</v>
      </c>
      <c r="E128" s="59" t="s">
        <v>26</v>
      </c>
      <c r="F128" s="59" t="s">
        <v>187</v>
      </c>
      <c r="G128" s="59" t="s">
        <v>188</v>
      </c>
      <c r="H128" s="60">
        <v>37</v>
      </c>
      <c r="I128" s="80" t="s">
        <v>189</v>
      </c>
      <c r="J128" s="58" t="s">
        <v>190</v>
      </c>
      <c r="K128" s="25"/>
      <c r="L128" s="25"/>
      <c r="M128" s="25"/>
      <c r="N128" s="26"/>
      <c r="O128" s="27" t="s">
        <v>186</v>
      </c>
      <c r="P128" s="28">
        <v>42623.19</v>
      </c>
      <c r="Q128" s="28">
        <v>6000</v>
      </c>
      <c r="R128" s="29"/>
      <c r="S128" s="61">
        <v>6000</v>
      </c>
      <c r="T128" s="112">
        <v>60000</v>
      </c>
      <c r="U128" s="52">
        <v>39584</v>
      </c>
      <c r="V128" s="33">
        <v>299</v>
      </c>
      <c r="W128" s="25" t="s">
        <v>193</v>
      </c>
      <c r="X128" s="48">
        <v>1</v>
      </c>
    </row>
    <row r="129" spans="1:24" ht="61.5" customHeight="1">
      <c r="A129" s="18" t="s">
        <v>24</v>
      </c>
      <c r="B129" s="48"/>
      <c r="C129" s="111">
        <v>138</v>
      </c>
      <c r="D129" s="59" t="s">
        <v>106</v>
      </c>
      <c r="E129" s="59" t="s">
        <v>26</v>
      </c>
      <c r="F129" s="59" t="s">
        <v>187</v>
      </c>
      <c r="G129" s="59" t="s">
        <v>188</v>
      </c>
      <c r="H129" s="60">
        <v>37</v>
      </c>
      <c r="I129" s="80" t="s">
        <v>189</v>
      </c>
      <c r="J129" s="58" t="s">
        <v>190</v>
      </c>
      <c r="K129" s="25"/>
      <c r="L129" s="25"/>
      <c r="M129" s="25"/>
      <c r="N129" s="26"/>
      <c r="O129" s="27" t="s">
        <v>186</v>
      </c>
      <c r="P129" s="28">
        <v>42623.19</v>
      </c>
      <c r="Q129" s="28">
        <v>6000</v>
      </c>
      <c r="R129" s="29"/>
      <c r="S129" s="61">
        <v>6000</v>
      </c>
      <c r="T129" s="112">
        <v>6500</v>
      </c>
      <c r="U129" s="52">
        <v>39590</v>
      </c>
      <c r="V129" s="33">
        <v>299</v>
      </c>
      <c r="W129" s="25" t="s">
        <v>193</v>
      </c>
      <c r="X129" s="48">
        <v>1</v>
      </c>
    </row>
    <row r="130" spans="1:24" ht="30">
      <c r="A130" s="18" t="s">
        <v>24</v>
      </c>
      <c r="B130" s="48"/>
      <c r="C130" s="190">
        <v>139</v>
      </c>
      <c r="D130" s="53" t="s">
        <v>106</v>
      </c>
      <c r="E130" s="53" t="s">
        <v>26</v>
      </c>
      <c r="F130" s="53" t="s">
        <v>187</v>
      </c>
      <c r="G130" s="53" t="s">
        <v>194</v>
      </c>
      <c r="H130" s="40">
        <v>37</v>
      </c>
      <c r="I130" s="110">
        <v>472</v>
      </c>
      <c r="J130" s="49"/>
      <c r="K130" s="25"/>
      <c r="L130" s="25"/>
      <c r="M130" s="25"/>
      <c r="N130" s="26"/>
      <c r="O130" s="27" t="s">
        <v>87</v>
      </c>
      <c r="P130" s="28">
        <v>4175.55</v>
      </c>
      <c r="Q130" s="28">
        <v>18000</v>
      </c>
      <c r="R130" s="50"/>
      <c r="S130" s="51">
        <v>18000</v>
      </c>
      <c r="T130" s="191">
        <v>21600</v>
      </c>
      <c r="U130" s="52">
        <v>39562</v>
      </c>
      <c r="V130" s="33">
        <v>299</v>
      </c>
      <c r="W130" s="25" t="s">
        <v>93</v>
      </c>
      <c r="X130" s="48">
        <v>1</v>
      </c>
    </row>
    <row r="131" spans="1:24" ht="30">
      <c r="A131" s="18" t="s">
        <v>24</v>
      </c>
      <c r="B131" s="48"/>
      <c r="C131" s="190"/>
      <c r="D131" s="53" t="s">
        <v>106</v>
      </c>
      <c r="E131" s="53" t="s">
        <v>26</v>
      </c>
      <c r="F131" s="53" t="s">
        <v>187</v>
      </c>
      <c r="G131" s="53" t="s">
        <v>195</v>
      </c>
      <c r="H131" s="40">
        <v>37</v>
      </c>
      <c r="I131" s="110">
        <v>472</v>
      </c>
      <c r="J131" s="49">
        <v>2</v>
      </c>
      <c r="K131" s="25"/>
      <c r="L131" s="25"/>
      <c r="M131" s="25"/>
      <c r="N131" s="26"/>
      <c r="O131" s="27" t="s">
        <v>87</v>
      </c>
      <c r="P131" s="28">
        <v>4175.55</v>
      </c>
      <c r="Q131" s="25"/>
      <c r="R131" s="82"/>
      <c r="S131" s="93" t="s">
        <v>88</v>
      </c>
      <c r="T131" s="191"/>
      <c r="U131" s="49"/>
      <c r="V131" s="33"/>
      <c r="W131" s="25" t="s">
        <v>93</v>
      </c>
      <c r="X131" s="48">
        <v>1</v>
      </c>
    </row>
    <row r="132" spans="1:24" ht="30">
      <c r="A132" s="18" t="s">
        <v>24</v>
      </c>
      <c r="B132" s="48"/>
      <c r="C132" s="111">
        <v>140</v>
      </c>
      <c r="D132" s="53" t="s">
        <v>106</v>
      </c>
      <c r="E132" s="53" t="s">
        <v>26</v>
      </c>
      <c r="F132" s="53" t="s">
        <v>187</v>
      </c>
      <c r="G132" s="53" t="s">
        <v>196</v>
      </c>
      <c r="H132" s="40">
        <v>37</v>
      </c>
      <c r="I132" s="110" t="s">
        <v>197</v>
      </c>
      <c r="J132" s="49"/>
      <c r="K132" s="25"/>
      <c r="L132" s="25"/>
      <c r="M132" s="25"/>
      <c r="N132" s="26"/>
      <c r="O132" s="27" t="s">
        <v>89</v>
      </c>
      <c r="P132" s="28">
        <v>19088.25</v>
      </c>
      <c r="Q132" s="28">
        <v>47000</v>
      </c>
      <c r="R132" s="50"/>
      <c r="S132" s="51">
        <v>47000</v>
      </c>
      <c r="T132" s="112">
        <v>65500</v>
      </c>
      <c r="U132" s="52">
        <v>39584</v>
      </c>
      <c r="V132" s="33">
        <v>299</v>
      </c>
      <c r="W132" s="25"/>
      <c r="X132" s="48">
        <v>1</v>
      </c>
    </row>
    <row r="133" spans="1:24" ht="37.5" customHeight="1">
      <c r="A133" s="18" t="s">
        <v>24</v>
      </c>
      <c r="B133" s="48"/>
      <c r="C133" s="111">
        <v>141</v>
      </c>
      <c r="D133" s="53" t="s">
        <v>106</v>
      </c>
      <c r="E133" s="53" t="s">
        <v>26</v>
      </c>
      <c r="F133" s="53" t="s">
        <v>187</v>
      </c>
      <c r="G133" s="53" t="s">
        <v>198</v>
      </c>
      <c r="H133" s="40">
        <v>37</v>
      </c>
      <c r="I133" s="110" t="s">
        <v>199</v>
      </c>
      <c r="J133" s="58" t="s">
        <v>190</v>
      </c>
      <c r="K133" s="25"/>
      <c r="L133" s="25"/>
      <c r="M133" s="25"/>
      <c r="N133" s="26"/>
      <c r="O133" s="27" t="s">
        <v>150</v>
      </c>
      <c r="P133" s="28">
        <v>8296.8799999999992</v>
      </c>
      <c r="Q133" s="28">
        <v>37000</v>
      </c>
      <c r="R133" s="50"/>
      <c r="S133" s="51">
        <v>37000</v>
      </c>
      <c r="T133" s="112">
        <v>68500</v>
      </c>
      <c r="U133" s="52">
        <v>39552</v>
      </c>
      <c r="V133" s="33">
        <v>299</v>
      </c>
      <c r="W133" s="25"/>
      <c r="X133" s="48">
        <v>1</v>
      </c>
    </row>
    <row r="134" spans="1:24" ht="30">
      <c r="A134" s="18" t="s">
        <v>24</v>
      </c>
      <c r="B134" s="48"/>
      <c r="C134" s="111">
        <v>142</v>
      </c>
      <c r="D134" s="53" t="s">
        <v>106</v>
      </c>
      <c r="E134" s="53" t="s">
        <v>26</v>
      </c>
      <c r="F134" s="53" t="s">
        <v>187</v>
      </c>
      <c r="G134" s="53" t="s">
        <v>200</v>
      </c>
      <c r="H134" s="40">
        <v>37</v>
      </c>
      <c r="I134" s="110">
        <v>470</v>
      </c>
      <c r="J134" s="49">
        <v>5</v>
      </c>
      <c r="K134" s="25"/>
      <c r="L134" s="25"/>
      <c r="M134" s="25"/>
      <c r="N134" s="26"/>
      <c r="O134" s="27" t="s">
        <v>150</v>
      </c>
      <c r="P134" s="28">
        <v>67296.92</v>
      </c>
      <c r="Q134" s="28">
        <v>42000</v>
      </c>
      <c r="R134" s="50"/>
      <c r="S134" s="51">
        <v>42000</v>
      </c>
      <c r="T134" s="112">
        <v>77000</v>
      </c>
      <c r="U134" s="52">
        <v>39552</v>
      </c>
      <c r="V134" s="33">
        <v>299</v>
      </c>
      <c r="W134" s="25"/>
      <c r="X134" s="48">
        <v>1</v>
      </c>
    </row>
    <row r="135" spans="1:24" ht="30">
      <c r="A135" s="18" t="s">
        <v>24</v>
      </c>
      <c r="B135" s="48"/>
      <c r="C135" s="111">
        <v>143</v>
      </c>
      <c r="D135" s="53" t="s">
        <v>106</v>
      </c>
      <c r="E135" s="53" t="s">
        <v>26</v>
      </c>
      <c r="F135" s="53" t="s">
        <v>187</v>
      </c>
      <c r="G135" s="53" t="s">
        <v>201</v>
      </c>
      <c r="H135" s="40">
        <v>37</v>
      </c>
      <c r="I135" s="110">
        <v>1253</v>
      </c>
      <c r="J135" s="49">
        <v>2</v>
      </c>
      <c r="K135" s="25"/>
      <c r="L135" s="25"/>
      <c r="M135" s="25"/>
      <c r="N135" s="26"/>
      <c r="O135" s="27" t="s">
        <v>84</v>
      </c>
      <c r="P135" s="28">
        <v>21848.45</v>
      </c>
      <c r="Q135" s="28">
        <v>22000</v>
      </c>
      <c r="R135" s="50"/>
      <c r="S135" s="51">
        <v>22000</v>
      </c>
      <c r="T135" s="112">
        <v>34400</v>
      </c>
      <c r="U135" s="52">
        <v>39584</v>
      </c>
      <c r="V135" s="33">
        <v>299</v>
      </c>
      <c r="W135" s="25"/>
      <c r="X135" s="48">
        <v>1</v>
      </c>
    </row>
    <row r="136" spans="1:24" ht="37.5" customHeight="1">
      <c r="A136" s="18" t="s">
        <v>24</v>
      </c>
      <c r="B136" s="48"/>
      <c r="C136" s="111">
        <v>144</v>
      </c>
      <c r="D136" s="53" t="s">
        <v>106</v>
      </c>
      <c r="E136" s="53" t="s">
        <v>26</v>
      </c>
      <c r="F136" s="53" t="s">
        <v>187</v>
      </c>
      <c r="G136" s="53" t="s">
        <v>202</v>
      </c>
      <c r="H136" s="40">
        <v>37</v>
      </c>
      <c r="I136" s="110" t="s">
        <v>203</v>
      </c>
      <c r="J136" s="58" t="s">
        <v>204</v>
      </c>
      <c r="K136" s="25"/>
      <c r="L136" s="25"/>
      <c r="M136" s="25"/>
      <c r="N136" s="26"/>
      <c r="O136" s="27" t="s">
        <v>112</v>
      </c>
      <c r="P136" s="28">
        <v>91645.28</v>
      </c>
      <c r="Q136" s="28">
        <v>115000</v>
      </c>
      <c r="R136" s="50"/>
      <c r="S136" s="51">
        <v>115000</v>
      </c>
      <c r="T136" s="112">
        <v>188000</v>
      </c>
      <c r="U136" s="52">
        <v>39552</v>
      </c>
      <c r="V136" s="33">
        <v>432</v>
      </c>
      <c r="W136" s="25"/>
      <c r="X136" s="48">
        <v>1</v>
      </c>
    </row>
    <row r="137" spans="1:24" ht="30">
      <c r="A137" s="18" t="s">
        <v>24</v>
      </c>
      <c r="B137" s="48"/>
      <c r="C137" s="111">
        <v>145</v>
      </c>
      <c r="D137" s="53" t="s">
        <v>106</v>
      </c>
      <c r="E137" s="53" t="s">
        <v>26</v>
      </c>
      <c r="F137" s="53" t="s">
        <v>187</v>
      </c>
      <c r="G137" s="53" t="s">
        <v>205</v>
      </c>
      <c r="H137" s="40">
        <v>37</v>
      </c>
      <c r="I137" s="110">
        <v>470</v>
      </c>
      <c r="J137" s="49">
        <v>2</v>
      </c>
      <c r="K137" s="25"/>
      <c r="L137" s="25"/>
      <c r="M137" s="25"/>
      <c r="N137" s="26"/>
      <c r="O137" s="27" t="s">
        <v>87</v>
      </c>
      <c r="P137" s="28">
        <v>6263.33</v>
      </c>
      <c r="Q137" s="28">
        <v>12000</v>
      </c>
      <c r="R137" s="50"/>
      <c r="S137" s="51">
        <v>12000</v>
      </c>
      <c r="T137" s="112">
        <v>22200</v>
      </c>
      <c r="U137" s="52">
        <v>39562</v>
      </c>
      <c r="V137" s="33">
        <v>299</v>
      </c>
      <c r="W137" s="25"/>
      <c r="X137" s="48">
        <v>1</v>
      </c>
    </row>
    <row r="138" spans="1:24" ht="30">
      <c r="A138" s="18" t="s">
        <v>24</v>
      </c>
      <c r="B138" s="48"/>
      <c r="C138" s="111">
        <v>146</v>
      </c>
      <c r="D138" s="53" t="s">
        <v>106</v>
      </c>
      <c r="E138" s="53" t="s">
        <v>26</v>
      </c>
      <c r="F138" s="53" t="s">
        <v>187</v>
      </c>
      <c r="G138" s="53" t="s">
        <v>206</v>
      </c>
      <c r="H138" s="40">
        <v>37</v>
      </c>
      <c r="I138" s="110">
        <v>470</v>
      </c>
      <c r="J138" s="49">
        <v>3</v>
      </c>
      <c r="K138" s="25"/>
      <c r="L138" s="25"/>
      <c r="M138" s="25"/>
      <c r="N138" s="26"/>
      <c r="O138" s="27" t="s">
        <v>87</v>
      </c>
      <c r="P138" s="177">
        <v>10438.89</v>
      </c>
      <c r="Q138" s="177">
        <v>25000</v>
      </c>
      <c r="R138" s="50"/>
      <c r="S138" s="189">
        <v>25000</v>
      </c>
      <c r="T138" s="112">
        <v>42000</v>
      </c>
      <c r="U138" s="52">
        <v>39589</v>
      </c>
      <c r="V138" s="33">
        <v>299</v>
      </c>
      <c r="W138" s="25"/>
      <c r="X138" s="48">
        <v>1</v>
      </c>
    </row>
    <row r="139" spans="1:24" ht="30">
      <c r="A139" s="18" t="s">
        <v>24</v>
      </c>
      <c r="B139" s="48"/>
      <c r="C139" s="111">
        <v>147</v>
      </c>
      <c r="D139" s="53" t="s">
        <v>106</v>
      </c>
      <c r="E139" s="53" t="s">
        <v>26</v>
      </c>
      <c r="F139" s="53" t="s">
        <v>187</v>
      </c>
      <c r="G139" s="53" t="s">
        <v>207</v>
      </c>
      <c r="H139" s="40">
        <v>37</v>
      </c>
      <c r="I139" s="110" t="s">
        <v>208</v>
      </c>
      <c r="J139" s="49">
        <v>3</v>
      </c>
      <c r="K139" s="25"/>
      <c r="L139" s="25"/>
      <c r="M139" s="25"/>
      <c r="N139" s="26"/>
      <c r="O139" s="27" t="s">
        <v>209</v>
      </c>
      <c r="P139" s="177">
        <v>34163.620000000003</v>
      </c>
      <c r="Q139" s="177">
        <v>31000</v>
      </c>
      <c r="R139" s="50"/>
      <c r="S139" s="189">
        <v>31000</v>
      </c>
      <c r="T139" s="112">
        <v>67000</v>
      </c>
      <c r="U139" s="52">
        <v>39584</v>
      </c>
      <c r="V139" s="33">
        <v>299</v>
      </c>
      <c r="W139" s="25"/>
      <c r="X139" s="48">
        <v>1</v>
      </c>
    </row>
    <row r="140" spans="1:24" ht="81.75" customHeight="1">
      <c r="A140" s="18" t="s">
        <v>24</v>
      </c>
      <c r="B140" s="48"/>
      <c r="C140" s="111">
        <v>148</v>
      </c>
      <c r="D140" s="53" t="s">
        <v>106</v>
      </c>
      <c r="E140" s="53" t="s">
        <v>26</v>
      </c>
      <c r="F140" s="53" t="s">
        <v>187</v>
      </c>
      <c r="G140" s="53" t="s">
        <v>210</v>
      </c>
      <c r="H140" s="40">
        <v>37</v>
      </c>
      <c r="I140" s="110" t="s">
        <v>208</v>
      </c>
      <c r="J140" s="49">
        <v>3</v>
      </c>
      <c r="K140" s="25"/>
      <c r="L140" s="25"/>
      <c r="M140" s="25"/>
      <c r="N140" s="26"/>
      <c r="O140" s="27" t="s">
        <v>209</v>
      </c>
      <c r="P140" s="177">
        <v>34163.620000000003</v>
      </c>
      <c r="Q140" s="177">
        <v>48000</v>
      </c>
      <c r="R140" s="50"/>
      <c r="S140" s="189">
        <v>48000</v>
      </c>
      <c r="T140" s="112">
        <v>42000</v>
      </c>
      <c r="U140" s="52">
        <v>39588</v>
      </c>
      <c r="V140" s="33">
        <v>299</v>
      </c>
      <c r="W140" s="25" t="s">
        <v>193</v>
      </c>
      <c r="X140" s="48">
        <v>1</v>
      </c>
    </row>
    <row r="141" spans="1:24" ht="30">
      <c r="A141" s="18" t="s">
        <v>24</v>
      </c>
      <c r="B141" s="48"/>
      <c r="C141" s="111">
        <v>149</v>
      </c>
      <c r="D141" s="53" t="s">
        <v>106</v>
      </c>
      <c r="E141" s="53" t="s">
        <v>26</v>
      </c>
      <c r="F141" s="53" t="s">
        <v>187</v>
      </c>
      <c r="G141" s="53" t="s">
        <v>211</v>
      </c>
      <c r="H141" s="40">
        <v>37</v>
      </c>
      <c r="I141" s="110">
        <v>1264</v>
      </c>
      <c r="J141" s="49"/>
      <c r="K141" s="25"/>
      <c r="L141" s="25"/>
      <c r="M141" s="25"/>
      <c r="N141" s="26"/>
      <c r="O141" s="27" t="s">
        <v>89</v>
      </c>
      <c r="P141" s="177">
        <v>8947.6200000000008</v>
      </c>
      <c r="Q141" s="177">
        <v>10000</v>
      </c>
      <c r="R141" s="50"/>
      <c r="S141" s="189">
        <v>10000</v>
      </c>
      <c r="T141" s="112">
        <v>19200</v>
      </c>
      <c r="U141" s="52">
        <v>39598</v>
      </c>
      <c r="V141" s="33">
        <v>299</v>
      </c>
      <c r="W141" s="25"/>
      <c r="X141" s="48">
        <v>1</v>
      </c>
    </row>
    <row r="142" spans="1:24" ht="30">
      <c r="A142" s="18" t="s">
        <v>24</v>
      </c>
      <c r="B142" s="48"/>
      <c r="C142" s="111">
        <v>150</v>
      </c>
      <c r="D142" s="53" t="s">
        <v>106</v>
      </c>
      <c r="E142" s="53" t="s">
        <v>26</v>
      </c>
      <c r="F142" s="53" t="s">
        <v>187</v>
      </c>
      <c r="G142" s="53" t="s">
        <v>212</v>
      </c>
      <c r="H142" s="40">
        <v>37</v>
      </c>
      <c r="I142" s="110">
        <v>1309</v>
      </c>
      <c r="J142" s="49"/>
      <c r="K142" s="25"/>
      <c r="L142" s="25"/>
      <c r="M142" s="25"/>
      <c r="N142" s="26"/>
      <c r="O142" s="27" t="s">
        <v>87</v>
      </c>
      <c r="P142" s="28">
        <v>9761.0400000000009</v>
      </c>
      <c r="Q142" s="28">
        <v>16000</v>
      </c>
      <c r="R142" s="50"/>
      <c r="S142" s="51">
        <v>16000</v>
      </c>
      <c r="T142" s="112">
        <v>26000</v>
      </c>
      <c r="U142" s="52">
        <v>39584</v>
      </c>
      <c r="V142" s="33">
        <v>299</v>
      </c>
      <c r="W142" s="25"/>
      <c r="X142" s="48">
        <v>1</v>
      </c>
    </row>
    <row r="143" spans="1:24" ht="30">
      <c r="A143" s="18" t="s">
        <v>24</v>
      </c>
      <c r="B143" s="48"/>
      <c r="C143" s="111">
        <v>151</v>
      </c>
      <c r="D143" s="53" t="s">
        <v>106</v>
      </c>
      <c r="E143" s="53" t="s">
        <v>34</v>
      </c>
      <c r="F143" s="53" t="s">
        <v>187</v>
      </c>
      <c r="G143" s="53" t="s">
        <v>213</v>
      </c>
      <c r="H143" s="40">
        <v>4</v>
      </c>
      <c r="I143" s="110">
        <v>3</v>
      </c>
      <c r="J143" s="49"/>
      <c r="K143" s="26"/>
      <c r="L143" s="26"/>
      <c r="M143" s="26"/>
      <c r="N143" s="26"/>
      <c r="O143" s="27" t="s">
        <v>96</v>
      </c>
      <c r="P143" s="28">
        <v>9300.94</v>
      </c>
      <c r="Q143" s="28">
        <v>13000</v>
      </c>
      <c r="R143" s="50"/>
      <c r="S143" s="51">
        <v>13000</v>
      </c>
      <c r="T143" s="112">
        <v>10000</v>
      </c>
      <c r="U143" s="52">
        <v>39552</v>
      </c>
      <c r="V143" s="33">
        <v>299</v>
      </c>
      <c r="W143" s="25"/>
      <c r="X143" s="48">
        <v>1</v>
      </c>
    </row>
    <row r="144" spans="1:24" ht="30">
      <c r="A144" s="18" t="s">
        <v>24</v>
      </c>
      <c r="B144" s="48"/>
      <c r="C144" s="111">
        <v>152</v>
      </c>
      <c r="D144" s="53" t="s">
        <v>106</v>
      </c>
      <c r="E144" s="53" t="s">
        <v>34</v>
      </c>
      <c r="F144" s="53" t="s">
        <v>187</v>
      </c>
      <c r="G144" s="53" t="s">
        <v>214</v>
      </c>
      <c r="H144" s="40">
        <v>4</v>
      </c>
      <c r="I144" s="110">
        <v>56</v>
      </c>
      <c r="J144" s="49"/>
      <c r="K144" s="26"/>
      <c r="L144" s="26"/>
      <c r="M144" s="26"/>
      <c r="N144" s="26"/>
      <c r="O144" s="27" t="s">
        <v>96</v>
      </c>
      <c r="P144" s="28">
        <v>10155.94</v>
      </c>
      <c r="Q144" s="28">
        <v>6000</v>
      </c>
      <c r="R144" s="50"/>
      <c r="S144" s="51">
        <v>6000</v>
      </c>
      <c r="T144" s="112">
        <v>3050</v>
      </c>
      <c r="U144" s="52">
        <v>39566</v>
      </c>
      <c r="V144" s="33">
        <v>299</v>
      </c>
      <c r="W144" s="25"/>
      <c r="X144" s="48">
        <v>1</v>
      </c>
    </row>
    <row r="145" spans="1:24" ht="30">
      <c r="A145" s="18" t="s">
        <v>24</v>
      </c>
      <c r="B145" s="48"/>
      <c r="C145" s="190">
        <v>153</v>
      </c>
      <c r="D145" s="53" t="s">
        <v>106</v>
      </c>
      <c r="E145" s="53" t="s">
        <v>34</v>
      </c>
      <c r="F145" s="53" t="s">
        <v>187</v>
      </c>
      <c r="G145" s="53" t="s">
        <v>215</v>
      </c>
      <c r="H145" s="40">
        <v>44</v>
      </c>
      <c r="I145" s="110">
        <v>1683</v>
      </c>
      <c r="J145" s="49"/>
      <c r="K145" s="26"/>
      <c r="L145" s="26"/>
      <c r="M145" s="26"/>
      <c r="N145" s="26"/>
      <c r="O145" s="27" t="s">
        <v>40</v>
      </c>
      <c r="P145" s="28">
        <v>478.12</v>
      </c>
      <c r="Q145" s="28">
        <v>200000</v>
      </c>
      <c r="R145" s="50"/>
      <c r="S145" s="51">
        <v>200000</v>
      </c>
      <c r="T145" s="191">
        <v>14600</v>
      </c>
      <c r="U145" s="94">
        <v>39602</v>
      </c>
      <c r="V145" s="192">
        <v>299</v>
      </c>
      <c r="W145" s="192"/>
      <c r="X145" s="95">
        <v>1</v>
      </c>
    </row>
    <row r="146" spans="1:24" ht="30">
      <c r="A146" s="18" t="s">
        <v>24</v>
      </c>
      <c r="B146" s="48"/>
      <c r="C146" s="190"/>
      <c r="D146" s="53" t="s">
        <v>106</v>
      </c>
      <c r="E146" s="53" t="s">
        <v>34</v>
      </c>
      <c r="F146" s="53" t="s">
        <v>187</v>
      </c>
      <c r="G146" s="53" t="s">
        <v>215</v>
      </c>
      <c r="H146" s="40">
        <v>44</v>
      </c>
      <c r="I146" s="110">
        <v>1095</v>
      </c>
      <c r="J146" s="49"/>
      <c r="K146" s="26"/>
      <c r="L146" s="26"/>
      <c r="M146" s="26"/>
      <c r="N146" s="26"/>
      <c r="O146" s="27" t="s">
        <v>40</v>
      </c>
      <c r="P146" s="28">
        <v>46.88</v>
      </c>
      <c r="Q146" s="25"/>
      <c r="R146" s="82"/>
      <c r="S146" s="51" t="s">
        <v>88</v>
      </c>
      <c r="T146" s="191"/>
      <c r="U146" s="96"/>
      <c r="V146" s="192"/>
      <c r="W146" s="192"/>
      <c r="X146" s="95">
        <v>1</v>
      </c>
    </row>
    <row r="147" spans="1:24" s="74" customFormat="1" ht="30.75" hidden="1" customHeight="1" thickBot="1">
      <c r="A147" s="62"/>
      <c r="B147" s="63" t="s">
        <v>24</v>
      </c>
      <c r="C147" s="88"/>
      <c r="D147" s="89" t="s">
        <v>106</v>
      </c>
      <c r="E147" s="89" t="s">
        <v>34</v>
      </c>
      <c r="F147" s="89" t="s">
        <v>187</v>
      </c>
      <c r="G147" s="90" t="s">
        <v>216</v>
      </c>
      <c r="H147" s="89">
        <v>9</v>
      </c>
      <c r="I147" s="91">
        <v>26</v>
      </c>
      <c r="J147" s="67"/>
      <c r="K147" s="68"/>
      <c r="L147" s="68"/>
      <c r="M147" s="68"/>
      <c r="N147" s="68"/>
      <c r="O147" s="69" t="s">
        <v>96</v>
      </c>
      <c r="P147" s="70">
        <v>3323.44</v>
      </c>
      <c r="Q147" s="70"/>
      <c r="R147" s="71"/>
      <c r="S147" s="72" t="s">
        <v>88</v>
      </c>
      <c r="T147" s="92"/>
      <c r="U147" s="67"/>
      <c r="V147" s="73"/>
      <c r="W147" s="67" t="s">
        <v>93</v>
      </c>
      <c r="X147" s="67">
        <v>1</v>
      </c>
    </row>
    <row r="148" spans="1:24" ht="41.25" customHeight="1">
      <c r="A148" s="18" t="s">
        <v>24</v>
      </c>
      <c r="B148" s="48"/>
      <c r="C148" s="190">
        <v>156</v>
      </c>
      <c r="D148" s="53" t="s">
        <v>106</v>
      </c>
      <c r="E148" s="53" t="s">
        <v>34</v>
      </c>
      <c r="F148" s="53" t="s">
        <v>217</v>
      </c>
      <c r="G148" s="53" t="s">
        <v>218</v>
      </c>
      <c r="H148" s="40">
        <v>15</v>
      </c>
      <c r="I148" s="110">
        <v>47</v>
      </c>
      <c r="J148" s="49"/>
      <c r="K148" s="26"/>
      <c r="L148" s="26"/>
      <c r="M148" s="26"/>
      <c r="N148" s="26"/>
      <c r="O148" s="27" t="s">
        <v>97</v>
      </c>
      <c r="P148" s="28">
        <v>3438.75</v>
      </c>
      <c r="Q148" s="28">
        <v>14000</v>
      </c>
      <c r="R148" s="50"/>
      <c r="S148" s="51">
        <v>14000</v>
      </c>
      <c r="T148" s="191">
        <v>14500</v>
      </c>
      <c r="U148" s="52">
        <v>39584</v>
      </c>
      <c r="V148" s="33">
        <v>299</v>
      </c>
      <c r="W148" s="25"/>
      <c r="X148" s="48">
        <v>1</v>
      </c>
    </row>
    <row r="149" spans="1:24" ht="45" customHeight="1">
      <c r="A149" s="18" t="s">
        <v>24</v>
      </c>
      <c r="B149" s="48"/>
      <c r="C149" s="190"/>
      <c r="D149" s="53" t="s">
        <v>106</v>
      </c>
      <c r="E149" s="53" t="s">
        <v>34</v>
      </c>
      <c r="F149" s="53" t="s">
        <v>217</v>
      </c>
      <c r="G149" s="53" t="s">
        <v>219</v>
      </c>
      <c r="H149" s="40">
        <v>15</v>
      </c>
      <c r="I149" s="110">
        <v>48</v>
      </c>
      <c r="J149" s="49"/>
      <c r="K149" s="26"/>
      <c r="L149" s="26"/>
      <c r="M149" s="26"/>
      <c r="N149" s="26"/>
      <c r="O149" s="27" t="s">
        <v>97</v>
      </c>
      <c r="P149" s="28">
        <v>2992.5</v>
      </c>
      <c r="Q149" s="25"/>
      <c r="R149" s="82"/>
      <c r="S149" s="93" t="s">
        <v>88</v>
      </c>
      <c r="T149" s="191"/>
      <c r="U149" s="49"/>
      <c r="V149" s="33"/>
      <c r="W149" s="25"/>
      <c r="X149" s="48">
        <v>1</v>
      </c>
    </row>
    <row r="150" spans="1:24" ht="81.75" customHeight="1">
      <c r="A150" s="18" t="s">
        <v>24</v>
      </c>
      <c r="B150" s="48"/>
      <c r="C150" s="190">
        <v>157</v>
      </c>
      <c r="D150" s="53" t="s">
        <v>106</v>
      </c>
      <c r="E150" s="53" t="s">
        <v>34</v>
      </c>
      <c r="F150" s="53" t="s">
        <v>220</v>
      </c>
      <c r="G150" s="53" t="s">
        <v>221</v>
      </c>
      <c r="H150" s="40">
        <v>16</v>
      </c>
      <c r="I150" s="110">
        <v>80</v>
      </c>
      <c r="J150" s="49"/>
      <c r="K150" s="26"/>
      <c r="L150" s="26"/>
      <c r="M150" s="26"/>
      <c r="N150" s="26"/>
      <c r="O150" s="27" t="s">
        <v>96</v>
      </c>
      <c r="P150" s="28">
        <v>130073.93</v>
      </c>
      <c r="Q150" s="28">
        <v>110000</v>
      </c>
      <c r="R150" s="50"/>
      <c r="S150" s="51">
        <v>110000</v>
      </c>
      <c r="T150" s="191">
        <v>105000</v>
      </c>
      <c r="U150" s="52">
        <v>39596</v>
      </c>
      <c r="V150" s="33">
        <v>299</v>
      </c>
      <c r="W150" s="25"/>
      <c r="X150" s="48">
        <v>1</v>
      </c>
    </row>
    <row r="151" spans="1:24" ht="79.5" customHeight="1">
      <c r="A151" s="18" t="s">
        <v>24</v>
      </c>
      <c r="B151" s="48"/>
      <c r="C151" s="190"/>
      <c r="D151" s="53" t="s">
        <v>106</v>
      </c>
      <c r="E151" s="53" t="s">
        <v>34</v>
      </c>
      <c r="F151" s="53" t="s">
        <v>220</v>
      </c>
      <c r="G151" s="53" t="s">
        <v>221</v>
      </c>
      <c r="H151" s="40">
        <v>16</v>
      </c>
      <c r="I151" s="110">
        <v>145</v>
      </c>
      <c r="J151" s="49"/>
      <c r="K151" s="26"/>
      <c r="L151" s="26"/>
      <c r="M151" s="26"/>
      <c r="N151" s="26"/>
      <c r="O151" s="27" t="s">
        <v>96</v>
      </c>
      <c r="P151" s="28">
        <v>12170.79</v>
      </c>
      <c r="Q151" s="28"/>
      <c r="R151" s="50"/>
      <c r="S151" s="51" t="s">
        <v>88</v>
      </c>
      <c r="T151" s="191"/>
      <c r="U151" s="49"/>
      <c r="V151" s="33"/>
      <c r="W151" s="25"/>
      <c r="X151" s="48">
        <v>1</v>
      </c>
    </row>
    <row r="152" spans="1:24" ht="96" customHeight="1">
      <c r="A152" s="18" t="s">
        <v>24</v>
      </c>
      <c r="B152" s="48"/>
      <c r="C152" s="190"/>
      <c r="D152" s="53" t="s">
        <v>106</v>
      </c>
      <c r="E152" s="53" t="s">
        <v>34</v>
      </c>
      <c r="F152" s="53" t="s">
        <v>220</v>
      </c>
      <c r="G152" s="53" t="s">
        <v>221</v>
      </c>
      <c r="H152" s="40">
        <v>16</v>
      </c>
      <c r="I152" s="110">
        <v>162</v>
      </c>
      <c r="J152" s="49"/>
      <c r="K152" s="26"/>
      <c r="L152" s="26"/>
      <c r="M152" s="26"/>
      <c r="N152" s="26"/>
      <c r="O152" s="27" t="s">
        <v>96</v>
      </c>
      <c r="P152" s="28">
        <v>15658.33</v>
      </c>
      <c r="Q152" s="28"/>
      <c r="R152" s="50"/>
      <c r="S152" s="51" t="s">
        <v>88</v>
      </c>
      <c r="T152" s="191"/>
      <c r="U152" s="49"/>
      <c r="V152" s="33"/>
      <c r="W152" s="25"/>
      <c r="X152" s="48">
        <v>1</v>
      </c>
    </row>
    <row r="153" spans="1:24" ht="87.75" customHeight="1">
      <c r="A153" s="18" t="s">
        <v>24</v>
      </c>
      <c r="B153" s="48"/>
      <c r="C153" s="190"/>
      <c r="D153" s="53" t="s">
        <v>106</v>
      </c>
      <c r="E153" s="53" t="s">
        <v>34</v>
      </c>
      <c r="F153" s="53" t="s">
        <v>220</v>
      </c>
      <c r="G153" s="53" t="s">
        <v>221</v>
      </c>
      <c r="H153" s="40">
        <v>16</v>
      </c>
      <c r="I153" s="110">
        <v>187</v>
      </c>
      <c r="J153" s="49"/>
      <c r="K153" s="26"/>
      <c r="L153" s="26"/>
      <c r="M153" s="26"/>
      <c r="N153" s="26"/>
      <c r="O153" s="27" t="s">
        <v>97</v>
      </c>
      <c r="P153" s="28">
        <v>889.44</v>
      </c>
      <c r="Q153" s="28"/>
      <c r="R153" s="50"/>
      <c r="S153" s="51" t="s">
        <v>88</v>
      </c>
      <c r="T153" s="191"/>
      <c r="U153" s="49"/>
      <c r="V153" s="33"/>
      <c r="W153" s="25"/>
      <c r="X153" s="48">
        <v>1</v>
      </c>
    </row>
    <row r="154" spans="1:24" ht="83.25" customHeight="1">
      <c r="A154" s="18" t="s">
        <v>24</v>
      </c>
      <c r="B154" s="48"/>
      <c r="C154" s="190"/>
      <c r="D154" s="53" t="s">
        <v>106</v>
      </c>
      <c r="E154" s="53" t="s">
        <v>34</v>
      </c>
      <c r="F154" s="53" t="s">
        <v>220</v>
      </c>
      <c r="G154" s="53" t="s">
        <v>221</v>
      </c>
      <c r="H154" s="40">
        <v>16</v>
      </c>
      <c r="I154" s="110">
        <v>190</v>
      </c>
      <c r="J154" s="49"/>
      <c r="K154" s="26"/>
      <c r="L154" s="26"/>
      <c r="M154" s="26"/>
      <c r="N154" s="26"/>
      <c r="O154" s="27" t="s">
        <v>96</v>
      </c>
      <c r="P154" s="28">
        <v>5545.05</v>
      </c>
      <c r="Q154" s="28"/>
      <c r="R154" s="50"/>
      <c r="S154" s="51" t="s">
        <v>88</v>
      </c>
      <c r="T154" s="191"/>
      <c r="U154" s="49"/>
      <c r="V154" s="33"/>
      <c r="W154" s="25"/>
      <c r="X154" s="48">
        <v>1</v>
      </c>
    </row>
    <row r="155" spans="1:24" ht="90" customHeight="1">
      <c r="A155" s="18" t="s">
        <v>24</v>
      </c>
      <c r="B155" s="48"/>
      <c r="C155" s="190"/>
      <c r="D155" s="53" t="s">
        <v>106</v>
      </c>
      <c r="E155" s="53" t="s">
        <v>34</v>
      </c>
      <c r="F155" s="53" t="s">
        <v>220</v>
      </c>
      <c r="G155" s="53" t="s">
        <v>221</v>
      </c>
      <c r="H155" s="40">
        <v>16</v>
      </c>
      <c r="I155" s="110">
        <v>191</v>
      </c>
      <c r="J155" s="49"/>
      <c r="K155" s="26"/>
      <c r="L155" s="26"/>
      <c r="M155" s="26"/>
      <c r="N155" s="26"/>
      <c r="O155" s="27" t="s">
        <v>96</v>
      </c>
      <c r="P155" s="28">
        <v>18.3</v>
      </c>
      <c r="Q155" s="25"/>
      <c r="R155" s="82"/>
      <c r="S155" s="51" t="s">
        <v>88</v>
      </c>
      <c r="T155" s="191"/>
      <c r="U155" s="49"/>
      <c r="V155" s="33"/>
      <c r="W155" s="25"/>
      <c r="X155" s="48">
        <v>1</v>
      </c>
    </row>
    <row r="156" spans="1:24" s="74" customFormat="1" ht="15.75" hidden="1" thickBot="1">
      <c r="A156" s="62"/>
      <c r="B156" s="63" t="s">
        <v>24</v>
      </c>
      <c r="C156" s="88">
        <v>168</v>
      </c>
      <c r="D156" s="89" t="s">
        <v>222</v>
      </c>
      <c r="E156" s="89" t="s">
        <v>26</v>
      </c>
      <c r="F156" s="89" t="s">
        <v>223</v>
      </c>
      <c r="G156" s="90" t="s">
        <v>224</v>
      </c>
      <c r="H156" s="89">
        <v>96</v>
      </c>
      <c r="I156" s="91">
        <v>1928</v>
      </c>
      <c r="J156" s="67">
        <v>1</v>
      </c>
      <c r="K156" s="67"/>
      <c r="L156" s="67"/>
      <c r="M156" s="67"/>
      <c r="N156" s="68" t="s">
        <v>225</v>
      </c>
      <c r="O156" s="69" t="s">
        <v>90</v>
      </c>
      <c r="P156" s="70">
        <v>17353.349999999999</v>
      </c>
      <c r="Q156" s="70">
        <v>40244.39</v>
      </c>
      <c r="R156" s="71"/>
      <c r="S156" s="72">
        <v>40244.39</v>
      </c>
      <c r="T156" s="92">
        <v>75000</v>
      </c>
      <c r="U156" s="79">
        <v>39545</v>
      </c>
      <c r="V156" s="73">
        <v>299</v>
      </c>
      <c r="W156" s="67"/>
      <c r="X156" s="67">
        <v>1</v>
      </c>
    </row>
    <row r="157" spans="1:24" s="74" customFormat="1" ht="55.5" hidden="1" customHeight="1" thickBot="1">
      <c r="A157" s="62"/>
      <c r="B157" s="63" t="s">
        <v>24</v>
      </c>
      <c r="C157" s="98"/>
      <c r="D157" s="89" t="s">
        <v>226</v>
      </c>
      <c r="E157" s="89" t="s">
        <v>34</v>
      </c>
      <c r="F157" s="89" t="s">
        <v>228</v>
      </c>
      <c r="G157" s="90" t="s">
        <v>230</v>
      </c>
      <c r="H157" s="89">
        <v>9</v>
      </c>
      <c r="I157" s="91">
        <v>60</v>
      </c>
      <c r="J157" s="25"/>
      <c r="K157" s="26"/>
      <c r="L157" s="26"/>
      <c r="M157" s="26"/>
      <c r="N157" s="26"/>
      <c r="O157" s="27" t="s">
        <v>229</v>
      </c>
      <c r="P157" s="28">
        <v>35.96</v>
      </c>
      <c r="Q157" s="28"/>
      <c r="R157" s="29">
        <v>2697</v>
      </c>
      <c r="S157" s="29" t="s">
        <v>88</v>
      </c>
      <c r="T157" s="99"/>
      <c r="U157" s="25"/>
      <c r="V157" s="33"/>
      <c r="W157" s="25" t="s">
        <v>93</v>
      </c>
      <c r="X157" s="25">
        <v>1</v>
      </c>
    </row>
    <row r="158" spans="1:24" s="74" customFormat="1" ht="15.75" hidden="1" customHeight="1" thickBot="1">
      <c r="A158" s="62"/>
      <c r="B158" s="63" t="s">
        <v>24</v>
      </c>
      <c r="C158" s="97"/>
      <c r="D158" s="89" t="s">
        <v>226</v>
      </c>
      <c r="E158" s="89" t="s">
        <v>34</v>
      </c>
      <c r="F158" s="89" t="s">
        <v>231</v>
      </c>
      <c r="G158" s="90" t="s">
        <v>232</v>
      </c>
      <c r="H158" s="89">
        <v>7</v>
      </c>
      <c r="I158" s="91">
        <v>307</v>
      </c>
      <c r="J158" s="67"/>
      <c r="K158" s="68"/>
      <c r="L158" s="68"/>
      <c r="M158" s="68"/>
      <c r="N158" s="68"/>
      <c r="O158" s="69" t="s">
        <v>227</v>
      </c>
      <c r="P158" s="70">
        <v>6.98</v>
      </c>
      <c r="Q158" s="70"/>
      <c r="R158" s="71">
        <v>524</v>
      </c>
      <c r="S158" s="71" t="s">
        <v>88</v>
      </c>
      <c r="T158" s="100"/>
      <c r="U158" s="67"/>
      <c r="V158" s="73"/>
      <c r="W158" s="67" t="s">
        <v>93</v>
      </c>
      <c r="X158" s="67">
        <v>1</v>
      </c>
    </row>
    <row r="159" spans="1:24" ht="26.25" customHeight="1" thickBot="1">
      <c r="A159" s="101"/>
      <c r="B159" s="102"/>
      <c r="C159" s="116"/>
      <c r="D159" s="117"/>
      <c r="E159" s="117"/>
      <c r="F159" s="117"/>
      <c r="G159" s="117"/>
      <c r="H159" s="118"/>
      <c r="I159" s="119"/>
      <c r="J159" s="103"/>
      <c r="K159" s="104"/>
      <c r="L159" s="104"/>
      <c r="M159" s="104"/>
      <c r="N159" s="104"/>
      <c r="O159" s="104"/>
      <c r="P159" s="104"/>
      <c r="Q159" s="104"/>
      <c r="R159" s="105"/>
      <c r="S159" s="106"/>
      <c r="T159" s="120">
        <f>SUBTOTAL(9,T19:T158)</f>
        <v>4994150</v>
      </c>
      <c r="U159" s="107"/>
      <c r="V159" s="108"/>
      <c r="W159" s="108"/>
      <c r="X159" s="109"/>
    </row>
    <row r="160" spans="1:24">
      <c r="C160" s="4"/>
      <c r="D160" s="4"/>
      <c r="E160" s="4"/>
      <c r="F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6">
      <c r="C161" s="4"/>
      <c r="D161" s="4"/>
      <c r="E161" s="4"/>
      <c r="F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6">
      <c r="C162" s="4"/>
      <c r="D162" s="4"/>
      <c r="E162" s="4"/>
      <c r="F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6">
      <c r="C163" s="4"/>
      <c r="D163" s="4"/>
      <c r="E163" s="4"/>
      <c r="F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6">
      <c r="C164" s="4"/>
      <c r="D164" s="4"/>
      <c r="E164" s="4"/>
      <c r="F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6">
      <c r="C165" s="4"/>
      <c r="D165" s="4"/>
      <c r="E165" s="4"/>
      <c r="F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6">
      <c r="C166" s="4"/>
      <c r="D166" s="4"/>
      <c r="E166" s="4"/>
      <c r="F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6">
      <c r="C167" s="4"/>
      <c r="D167" s="4"/>
      <c r="E167" s="4"/>
      <c r="F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6">
      <c r="C168" s="4"/>
      <c r="D168" s="4"/>
      <c r="E168" s="4"/>
      <c r="F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6">
      <c r="C169" s="4"/>
      <c r="D169" s="4"/>
      <c r="E169" s="4"/>
      <c r="F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6" s="4" customFormat="1">
      <c r="A170" s="1"/>
      <c r="B170" s="1"/>
      <c r="Y170" s="8"/>
      <c r="Z170" s="8"/>
    </row>
    <row r="171" spans="1:26" s="4" customFormat="1">
      <c r="A171" s="1"/>
      <c r="B171" s="1"/>
      <c r="Y171" s="8"/>
      <c r="Z171" s="8"/>
    </row>
    <row r="172" spans="1:26" s="4" customFormat="1">
      <c r="A172" s="1"/>
      <c r="B172" s="1"/>
      <c r="Y172" s="8"/>
      <c r="Z172" s="8"/>
    </row>
    <row r="173" spans="1:26" s="4" customFormat="1">
      <c r="A173" s="1"/>
      <c r="B173" s="1"/>
      <c r="Y173" s="8"/>
      <c r="Z173" s="8"/>
    </row>
    <row r="174" spans="1:26" s="4" customFormat="1">
      <c r="A174" s="1"/>
      <c r="B174" s="1"/>
      <c r="Y174" s="8"/>
      <c r="Z174" s="8"/>
    </row>
    <row r="175" spans="1:26" s="4" customFormat="1">
      <c r="A175" s="1"/>
      <c r="B175" s="1"/>
      <c r="Y175" s="8"/>
      <c r="Z175" s="8"/>
    </row>
    <row r="176" spans="1:26" s="4" customFormat="1">
      <c r="A176" s="1"/>
      <c r="B176" s="1"/>
      <c r="Y176" s="8"/>
      <c r="Z176" s="8"/>
    </row>
    <row r="177" spans="1:26" s="4" customFormat="1">
      <c r="A177" s="1"/>
      <c r="B177" s="1"/>
      <c r="Y177" s="8"/>
      <c r="Z177" s="8"/>
    </row>
    <row r="178" spans="1:26" s="4" customFormat="1">
      <c r="A178" s="1"/>
      <c r="B178" s="1"/>
      <c r="Y178" s="8"/>
      <c r="Z178" s="8"/>
    </row>
    <row r="179" spans="1:26" s="4" customFormat="1">
      <c r="A179" s="1"/>
      <c r="B179" s="1"/>
      <c r="Y179" s="8"/>
      <c r="Z179" s="8"/>
    </row>
    <row r="180" spans="1:26" s="4" customFormat="1">
      <c r="A180" s="1"/>
      <c r="B180" s="1"/>
      <c r="Y180" s="8"/>
      <c r="Z180" s="8"/>
    </row>
    <row r="181" spans="1:26" s="4" customFormat="1">
      <c r="A181" s="1"/>
      <c r="B181" s="1"/>
      <c r="Y181" s="8"/>
      <c r="Z181" s="8"/>
    </row>
    <row r="182" spans="1:26" s="4" customFormat="1">
      <c r="A182" s="1"/>
      <c r="B182" s="1"/>
      <c r="Y182" s="8"/>
      <c r="Z182" s="8"/>
    </row>
    <row r="183" spans="1:26" s="4" customFormat="1">
      <c r="A183" s="1"/>
      <c r="B183" s="1"/>
      <c r="Y183" s="8"/>
      <c r="Z183" s="8"/>
    </row>
    <row r="184" spans="1:26" s="4" customFormat="1">
      <c r="A184" s="1"/>
      <c r="B184" s="1"/>
      <c r="Y184" s="8"/>
      <c r="Z184" s="8"/>
    </row>
    <row r="185" spans="1:26" s="4" customFormat="1">
      <c r="A185" s="1"/>
      <c r="B185" s="1"/>
      <c r="Y185" s="8"/>
      <c r="Z185" s="8"/>
    </row>
    <row r="186" spans="1:26" s="4" customFormat="1">
      <c r="A186" s="1"/>
      <c r="B186" s="1"/>
      <c r="Y186" s="8"/>
      <c r="Z186" s="8"/>
    </row>
    <row r="187" spans="1:26" s="4" customFormat="1">
      <c r="A187" s="1"/>
      <c r="B187" s="1"/>
      <c r="Y187" s="8"/>
      <c r="Z187" s="8"/>
    </row>
    <row r="188" spans="1:26" s="4" customFormat="1">
      <c r="A188" s="1"/>
      <c r="B188" s="1"/>
      <c r="Y188" s="8"/>
      <c r="Z188" s="8"/>
    </row>
    <row r="189" spans="1:26" s="4" customFormat="1">
      <c r="A189" s="1"/>
      <c r="B189" s="1"/>
      <c r="Y189" s="8"/>
      <c r="Z189" s="8"/>
    </row>
    <row r="190" spans="1:26" s="4" customFormat="1">
      <c r="A190" s="1"/>
      <c r="B190" s="1"/>
      <c r="Y190" s="8"/>
      <c r="Z190" s="8"/>
    </row>
    <row r="191" spans="1:26" s="4" customFormat="1">
      <c r="A191" s="1"/>
      <c r="B191" s="1"/>
      <c r="Y191" s="8"/>
      <c r="Z191" s="8"/>
    </row>
    <row r="192" spans="1:26" s="4" customFormat="1">
      <c r="A192" s="1"/>
      <c r="B192" s="1"/>
      <c r="Y192" s="8"/>
      <c r="Z192" s="8"/>
    </row>
    <row r="193" spans="1:26" s="4" customFormat="1">
      <c r="A193" s="1"/>
      <c r="B193" s="1"/>
      <c r="Y193" s="8"/>
      <c r="Z193" s="8"/>
    </row>
    <row r="194" spans="1:26" s="4" customFormat="1">
      <c r="A194" s="1"/>
      <c r="B194" s="1"/>
      <c r="Y194" s="8"/>
      <c r="Z194" s="8"/>
    </row>
    <row r="195" spans="1:26" s="4" customFormat="1">
      <c r="A195" s="1"/>
      <c r="B195" s="1"/>
      <c r="Y195" s="8"/>
      <c r="Z195" s="8"/>
    </row>
    <row r="196" spans="1:26" s="4" customFormat="1">
      <c r="A196" s="1"/>
      <c r="B196" s="1"/>
      <c r="Y196" s="8"/>
      <c r="Z196" s="8"/>
    </row>
    <row r="197" spans="1:26" s="4" customFormat="1">
      <c r="A197" s="1"/>
      <c r="B197" s="1"/>
      <c r="Y197" s="8"/>
      <c r="Z197" s="8"/>
    </row>
    <row r="198" spans="1:26" s="4" customFormat="1">
      <c r="A198" s="1"/>
      <c r="B198" s="1"/>
      <c r="Y198" s="8"/>
      <c r="Z198" s="8"/>
    </row>
    <row r="199" spans="1:26" s="4" customFormat="1">
      <c r="A199" s="1"/>
      <c r="B199" s="1"/>
      <c r="Y199" s="8"/>
      <c r="Z199" s="8"/>
    </row>
    <row r="200" spans="1:26" s="4" customFormat="1">
      <c r="A200" s="1"/>
      <c r="B200" s="1"/>
      <c r="Y200" s="8"/>
      <c r="Z200" s="8"/>
    </row>
    <row r="201" spans="1:26" s="4" customFormat="1">
      <c r="A201" s="1"/>
      <c r="B201" s="1"/>
      <c r="Y201" s="8"/>
      <c r="Z201" s="8"/>
    </row>
    <row r="202" spans="1:26" s="4" customFormat="1">
      <c r="A202" s="1"/>
      <c r="B202" s="1"/>
      <c r="Y202" s="8"/>
      <c r="Z202" s="8"/>
    </row>
    <row r="203" spans="1:26" s="4" customFormat="1">
      <c r="A203" s="1"/>
      <c r="B203" s="1"/>
      <c r="Y203" s="8"/>
      <c r="Z203" s="8"/>
    </row>
    <row r="204" spans="1:26" s="4" customFormat="1">
      <c r="A204" s="1"/>
      <c r="B204" s="1"/>
      <c r="Y204" s="8"/>
      <c r="Z204" s="8"/>
    </row>
    <row r="205" spans="1:26" s="4" customFormat="1">
      <c r="A205" s="1"/>
      <c r="B205" s="1"/>
      <c r="Y205" s="8"/>
      <c r="Z205" s="8"/>
    </row>
    <row r="206" spans="1:26" s="4" customFormat="1">
      <c r="A206" s="1"/>
      <c r="B206" s="1"/>
      <c r="Y206" s="8"/>
      <c r="Z206" s="8"/>
    </row>
    <row r="207" spans="1:26" s="4" customFormat="1">
      <c r="A207" s="1"/>
      <c r="B207" s="1"/>
      <c r="Y207" s="8"/>
      <c r="Z207" s="8"/>
    </row>
    <row r="208" spans="1:26" s="4" customFormat="1">
      <c r="A208" s="1"/>
      <c r="B208" s="1"/>
      <c r="Y208" s="8"/>
      <c r="Z208" s="8"/>
    </row>
    <row r="209" spans="1:26" s="4" customFormat="1">
      <c r="A209" s="1"/>
      <c r="B209" s="1"/>
      <c r="Y209" s="8"/>
      <c r="Z209" s="8"/>
    </row>
    <row r="210" spans="1:26" s="4" customFormat="1">
      <c r="A210" s="1"/>
      <c r="B210" s="1"/>
      <c r="Y210" s="8"/>
      <c r="Z210" s="8"/>
    </row>
    <row r="211" spans="1:26" s="4" customFormat="1">
      <c r="A211" s="1"/>
      <c r="B211" s="1"/>
      <c r="Y211" s="8"/>
      <c r="Z211" s="8"/>
    </row>
    <row r="212" spans="1:26" s="4" customFormat="1">
      <c r="A212" s="1"/>
      <c r="B212" s="1"/>
      <c r="Y212" s="8"/>
      <c r="Z212" s="8"/>
    </row>
    <row r="213" spans="1:26" s="4" customFormat="1">
      <c r="A213" s="1"/>
      <c r="B213" s="1"/>
      <c r="Y213" s="8"/>
      <c r="Z213" s="8"/>
    </row>
    <row r="214" spans="1:26" s="4" customFormat="1">
      <c r="A214" s="1"/>
      <c r="B214" s="1"/>
      <c r="Y214" s="8"/>
      <c r="Z214" s="8"/>
    </row>
    <row r="215" spans="1:26" s="4" customFormat="1">
      <c r="A215" s="1"/>
      <c r="B215" s="1"/>
      <c r="Y215" s="8"/>
      <c r="Z215" s="8"/>
    </row>
    <row r="216" spans="1:26" s="4" customFormat="1">
      <c r="A216" s="1"/>
      <c r="B216" s="1"/>
      <c r="Y216" s="8"/>
      <c r="Z216" s="8"/>
    </row>
    <row r="217" spans="1:26" s="4" customFormat="1">
      <c r="A217" s="1"/>
      <c r="B217" s="1"/>
      <c r="Y217" s="8"/>
      <c r="Z217" s="8"/>
    </row>
    <row r="218" spans="1:26" s="4" customFormat="1">
      <c r="A218" s="1"/>
      <c r="B218" s="1"/>
      <c r="Y218" s="8"/>
      <c r="Z218" s="8"/>
    </row>
    <row r="219" spans="1:26" s="4" customFormat="1">
      <c r="A219" s="1"/>
      <c r="B219" s="1"/>
      <c r="Y219" s="8"/>
      <c r="Z219" s="8"/>
    </row>
    <row r="220" spans="1:26" s="4" customFormat="1">
      <c r="A220" s="1"/>
      <c r="B220" s="1"/>
      <c r="Y220" s="8"/>
      <c r="Z220" s="8"/>
    </row>
    <row r="221" spans="1:26" s="4" customFormat="1">
      <c r="A221" s="1"/>
      <c r="B221" s="1"/>
      <c r="Y221" s="8"/>
      <c r="Z221" s="8"/>
    </row>
    <row r="222" spans="1:26" s="4" customFormat="1">
      <c r="A222" s="1"/>
      <c r="B222" s="1"/>
      <c r="Y222" s="8"/>
      <c r="Z222" s="8"/>
    </row>
    <row r="223" spans="1:26" s="4" customFormat="1">
      <c r="A223" s="1"/>
      <c r="B223" s="1"/>
      <c r="Y223" s="8"/>
      <c r="Z223" s="8"/>
    </row>
    <row r="224" spans="1:26" s="4" customFormat="1">
      <c r="A224" s="1"/>
      <c r="B224" s="1"/>
      <c r="Y224" s="8"/>
      <c r="Z224" s="8"/>
    </row>
    <row r="225" spans="1:26" s="4" customFormat="1">
      <c r="A225" s="1"/>
      <c r="B225" s="1"/>
      <c r="Y225" s="8"/>
      <c r="Z225" s="8"/>
    </row>
    <row r="226" spans="1:26" s="4" customFormat="1">
      <c r="A226" s="1"/>
      <c r="B226" s="1"/>
      <c r="Y226" s="8"/>
      <c r="Z226" s="8"/>
    </row>
    <row r="227" spans="1:26" s="4" customFormat="1">
      <c r="A227" s="1"/>
      <c r="B227" s="1"/>
      <c r="Y227" s="8"/>
      <c r="Z227" s="8"/>
    </row>
    <row r="228" spans="1:26" s="4" customFormat="1">
      <c r="A228" s="1"/>
      <c r="B228" s="1"/>
      <c r="Y228" s="8"/>
      <c r="Z228" s="8"/>
    </row>
    <row r="229" spans="1:26" s="4" customFormat="1">
      <c r="A229" s="1"/>
      <c r="B229" s="1"/>
      <c r="Y229" s="8"/>
      <c r="Z229" s="8"/>
    </row>
    <row r="230" spans="1:26" s="4" customFormat="1">
      <c r="A230" s="1"/>
      <c r="B230" s="1"/>
      <c r="Y230" s="8"/>
      <c r="Z230" s="8"/>
    </row>
    <row r="231" spans="1:26" s="4" customFormat="1">
      <c r="A231" s="1"/>
      <c r="B231" s="1"/>
      <c r="Y231" s="8"/>
      <c r="Z231" s="8"/>
    </row>
    <row r="232" spans="1:26" s="4" customFormat="1">
      <c r="A232" s="1"/>
      <c r="B232" s="1"/>
      <c r="Y232" s="8"/>
      <c r="Z232" s="8"/>
    </row>
    <row r="233" spans="1:26" s="4" customFormat="1">
      <c r="A233" s="1"/>
      <c r="B233" s="1"/>
      <c r="Y233" s="8"/>
      <c r="Z233" s="8"/>
    </row>
    <row r="234" spans="1:26" s="4" customFormat="1">
      <c r="A234" s="1"/>
      <c r="B234" s="1"/>
      <c r="Y234" s="8"/>
      <c r="Z234" s="8"/>
    </row>
    <row r="235" spans="1:26" s="4" customFormat="1">
      <c r="A235" s="1"/>
      <c r="B235" s="1"/>
      <c r="Y235" s="8"/>
      <c r="Z235" s="8"/>
    </row>
    <row r="236" spans="1:26" s="4" customFormat="1">
      <c r="A236" s="1"/>
      <c r="B236" s="1"/>
      <c r="Y236" s="8"/>
      <c r="Z236" s="8"/>
    </row>
    <row r="237" spans="1:26" s="4" customFormat="1">
      <c r="A237" s="1"/>
      <c r="B237" s="1"/>
      <c r="Y237" s="8"/>
      <c r="Z237" s="8"/>
    </row>
    <row r="238" spans="1:26" s="4" customFormat="1">
      <c r="A238" s="1"/>
      <c r="B238" s="1"/>
      <c r="Y238" s="8"/>
      <c r="Z238" s="8"/>
    </row>
    <row r="239" spans="1:26" s="4" customFormat="1">
      <c r="A239" s="1"/>
      <c r="B239" s="1"/>
      <c r="Y239" s="8"/>
      <c r="Z239" s="8"/>
    </row>
    <row r="240" spans="1:26" s="4" customFormat="1">
      <c r="A240" s="1"/>
      <c r="B240" s="1"/>
      <c r="Y240" s="8"/>
      <c r="Z240" s="8"/>
    </row>
    <row r="241" spans="1:26" s="4" customFormat="1">
      <c r="A241" s="1"/>
      <c r="B241" s="1"/>
      <c r="Y241" s="8"/>
      <c r="Z241" s="8"/>
    </row>
    <row r="242" spans="1:26" s="4" customFormat="1">
      <c r="A242" s="1"/>
      <c r="B242" s="1"/>
      <c r="Y242" s="8"/>
      <c r="Z242" s="8"/>
    </row>
    <row r="243" spans="1:26" s="4" customFormat="1">
      <c r="A243" s="1"/>
      <c r="B243" s="1"/>
      <c r="Y243" s="8"/>
      <c r="Z243" s="8"/>
    </row>
    <row r="244" spans="1:26" s="4" customFormat="1">
      <c r="A244" s="1"/>
      <c r="B244" s="1"/>
      <c r="Y244" s="8"/>
      <c r="Z244" s="8"/>
    </row>
    <row r="245" spans="1:26" s="4" customFormat="1">
      <c r="A245" s="1"/>
      <c r="B245" s="1"/>
      <c r="Y245" s="8"/>
      <c r="Z245" s="8"/>
    </row>
    <row r="246" spans="1:26" s="4" customFormat="1">
      <c r="A246" s="1"/>
      <c r="B246" s="1"/>
      <c r="Y246" s="8"/>
      <c r="Z246" s="8"/>
    </row>
    <row r="247" spans="1:26" s="4" customFormat="1">
      <c r="A247" s="1"/>
      <c r="B247" s="1"/>
      <c r="Y247" s="8"/>
      <c r="Z247" s="8"/>
    </row>
    <row r="248" spans="1:26" s="4" customFormat="1">
      <c r="A248" s="1"/>
      <c r="B248" s="1"/>
      <c r="Y248" s="8"/>
      <c r="Z248" s="8"/>
    </row>
    <row r="249" spans="1:26" s="4" customFormat="1">
      <c r="A249" s="1"/>
      <c r="B249" s="1"/>
      <c r="Y249" s="8"/>
      <c r="Z249" s="8"/>
    </row>
    <row r="250" spans="1:26" s="4" customFormat="1">
      <c r="A250" s="1"/>
      <c r="B250" s="1"/>
      <c r="Y250" s="8"/>
      <c r="Z250" s="8"/>
    </row>
    <row r="251" spans="1:26" s="4" customFormat="1">
      <c r="A251" s="1"/>
      <c r="B251" s="1"/>
      <c r="Y251" s="8"/>
      <c r="Z251" s="8"/>
    </row>
    <row r="252" spans="1:26" s="4" customFormat="1">
      <c r="A252" s="1"/>
      <c r="B252" s="1"/>
      <c r="Y252" s="8"/>
      <c r="Z252" s="8"/>
    </row>
    <row r="253" spans="1:26" s="4" customFormat="1">
      <c r="A253" s="1"/>
      <c r="B253" s="1"/>
      <c r="Y253" s="8"/>
      <c r="Z253" s="8"/>
    </row>
    <row r="254" spans="1:26" s="4" customFormat="1">
      <c r="A254" s="1"/>
      <c r="B254" s="1"/>
      <c r="Y254" s="8"/>
      <c r="Z254" s="8"/>
    </row>
    <row r="255" spans="1:26" s="4" customFormat="1">
      <c r="A255" s="1"/>
      <c r="B255" s="1"/>
      <c r="Y255" s="8"/>
      <c r="Z255" s="8"/>
    </row>
    <row r="256" spans="1:26" s="4" customFormat="1">
      <c r="A256" s="1"/>
      <c r="B256" s="1"/>
      <c r="Y256" s="8"/>
      <c r="Z256" s="8"/>
    </row>
    <row r="257" spans="1:26" s="4" customFormat="1">
      <c r="A257" s="1"/>
      <c r="B257" s="1"/>
      <c r="Y257" s="8"/>
      <c r="Z257" s="8"/>
    </row>
    <row r="258" spans="1:26" s="4" customFormat="1">
      <c r="A258" s="1"/>
      <c r="B258" s="1"/>
      <c r="Y258" s="8"/>
      <c r="Z258" s="8"/>
    </row>
    <row r="259" spans="1:26" s="4" customFormat="1">
      <c r="A259" s="1"/>
      <c r="B259" s="1"/>
      <c r="Y259" s="8"/>
      <c r="Z259" s="8"/>
    </row>
    <row r="260" spans="1:26" s="4" customFormat="1">
      <c r="A260" s="1"/>
      <c r="B260" s="1"/>
      <c r="Y260" s="8"/>
      <c r="Z260" s="8"/>
    </row>
    <row r="261" spans="1:26" s="4" customFormat="1">
      <c r="A261" s="1"/>
      <c r="B261" s="1"/>
      <c r="Y261" s="8"/>
      <c r="Z261" s="8"/>
    </row>
    <row r="262" spans="1:26" s="4" customFormat="1">
      <c r="A262" s="1"/>
      <c r="B262" s="1"/>
      <c r="Y262" s="8"/>
      <c r="Z262" s="8"/>
    </row>
    <row r="263" spans="1:26" s="4" customFormat="1">
      <c r="A263" s="1"/>
      <c r="B263" s="1"/>
      <c r="Y263" s="8"/>
      <c r="Z263" s="8"/>
    </row>
    <row r="264" spans="1:26" s="4" customFormat="1">
      <c r="A264" s="1"/>
      <c r="B264" s="1"/>
      <c r="Y264" s="8"/>
      <c r="Z264" s="8"/>
    </row>
    <row r="265" spans="1:26" s="4" customFormat="1">
      <c r="A265" s="1"/>
      <c r="B265" s="1"/>
      <c r="Y265" s="8"/>
      <c r="Z265" s="8"/>
    </row>
    <row r="266" spans="1:26" s="4" customFormat="1">
      <c r="A266" s="1"/>
      <c r="B266" s="1"/>
      <c r="Y266" s="8"/>
      <c r="Z266" s="8"/>
    </row>
    <row r="267" spans="1:26" s="4" customFormat="1">
      <c r="A267" s="1"/>
      <c r="B267" s="1"/>
      <c r="Y267" s="8"/>
      <c r="Z267" s="8"/>
    </row>
    <row r="268" spans="1:26" s="4" customFormat="1">
      <c r="A268" s="1"/>
      <c r="B268" s="1"/>
      <c r="Y268" s="8"/>
      <c r="Z268" s="8"/>
    </row>
    <row r="269" spans="1:26" s="4" customFormat="1">
      <c r="A269" s="1"/>
      <c r="B269" s="1"/>
      <c r="Y269" s="8"/>
      <c r="Z269" s="8"/>
    </row>
    <row r="270" spans="1:26" s="4" customFormat="1">
      <c r="A270" s="1"/>
      <c r="B270" s="1"/>
      <c r="Y270" s="8"/>
      <c r="Z270" s="8"/>
    </row>
    <row r="271" spans="1:26" s="4" customFormat="1">
      <c r="A271" s="1"/>
      <c r="B271" s="1"/>
      <c r="Y271" s="8"/>
      <c r="Z271" s="8"/>
    </row>
    <row r="272" spans="1:26" s="4" customFormat="1">
      <c r="A272" s="1"/>
      <c r="B272" s="1"/>
      <c r="Y272" s="8"/>
      <c r="Z272" s="8"/>
    </row>
    <row r="273" spans="1:26" s="4" customFormat="1">
      <c r="A273" s="1"/>
      <c r="B273" s="1"/>
      <c r="Y273" s="8"/>
      <c r="Z273" s="8"/>
    </row>
    <row r="274" spans="1:26" s="4" customFormat="1">
      <c r="A274" s="1"/>
      <c r="B274" s="1"/>
      <c r="Y274" s="8"/>
      <c r="Z274" s="8"/>
    </row>
    <row r="275" spans="1:26" s="4" customFormat="1">
      <c r="A275" s="1"/>
      <c r="B275" s="1"/>
      <c r="Y275" s="8"/>
      <c r="Z275" s="8"/>
    </row>
    <row r="276" spans="1:26" s="4" customFormat="1">
      <c r="A276" s="1"/>
      <c r="B276" s="1"/>
      <c r="Y276" s="8"/>
      <c r="Z276" s="8"/>
    </row>
    <row r="277" spans="1:26" s="4" customFormat="1">
      <c r="A277" s="1"/>
      <c r="B277" s="1"/>
      <c r="Y277" s="8"/>
      <c r="Z277" s="8"/>
    </row>
    <row r="278" spans="1:26" s="4" customFormat="1">
      <c r="A278" s="1"/>
      <c r="B278" s="1"/>
      <c r="Y278" s="8"/>
      <c r="Z278" s="8"/>
    </row>
    <row r="279" spans="1:26" s="4" customFormat="1">
      <c r="A279" s="1"/>
      <c r="B279" s="1"/>
      <c r="Y279" s="8"/>
      <c r="Z279" s="8"/>
    </row>
    <row r="280" spans="1:26" s="4" customFormat="1">
      <c r="A280" s="1"/>
      <c r="B280" s="1"/>
      <c r="Y280" s="8"/>
      <c r="Z280" s="8"/>
    </row>
    <row r="281" spans="1:26" s="4" customFormat="1">
      <c r="A281" s="1"/>
      <c r="B281" s="1"/>
      <c r="Y281" s="8"/>
      <c r="Z281" s="8"/>
    </row>
    <row r="282" spans="1:26" s="4" customFormat="1">
      <c r="A282" s="1"/>
      <c r="B282" s="1"/>
      <c r="Y282" s="8"/>
      <c r="Z282" s="8"/>
    </row>
    <row r="283" spans="1:26" s="4" customFormat="1">
      <c r="A283" s="1"/>
      <c r="B283" s="1"/>
      <c r="Y283" s="8"/>
      <c r="Z283" s="8"/>
    </row>
    <row r="284" spans="1:26" s="4" customFormat="1">
      <c r="A284" s="1"/>
      <c r="B284" s="1"/>
      <c r="Y284" s="8"/>
      <c r="Z284" s="8"/>
    </row>
    <row r="285" spans="1:26" s="4" customFormat="1">
      <c r="A285" s="1"/>
      <c r="B285" s="1"/>
      <c r="Y285" s="8"/>
      <c r="Z285" s="8"/>
    </row>
    <row r="286" spans="1:26" s="4" customFormat="1">
      <c r="A286" s="1"/>
      <c r="B286" s="1"/>
      <c r="Y286" s="8"/>
      <c r="Z286" s="8"/>
    </row>
    <row r="287" spans="1:26" s="4" customFormat="1">
      <c r="A287" s="1"/>
      <c r="B287" s="1"/>
      <c r="Y287" s="8"/>
      <c r="Z287" s="8"/>
    </row>
    <row r="288" spans="1:26" s="4" customFormat="1">
      <c r="A288" s="1"/>
      <c r="B288" s="1"/>
      <c r="Y288" s="8"/>
      <c r="Z288" s="8"/>
    </row>
    <row r="289" spans="1:26" s="4" customFormat="1">
      <c r="A289" s="1"/>
      <c r="B289" s="1"/>
      <c r="Y289" s="8"/>
      <c r="Z289" s="8"/>
    </row>
    <row r="290" spans="1:26" s="4" customFormat="1">
      <c r="A290" s="1"/>
      <c r="B290" s="1"/>
      <c r="Y290" s="8"/>
      <c r="Z290" s="8"/>
    </row>
    <row r="291" spans="1:26" s="4" customFormat="1">
      <c r="A291" s="1"/>
      <c r="B291" s="1"/>
      <c r="Y291" s="8"/>
      <c r="Z291" s="8"/>
    </row>
    <row r="292" spans="1:26" s="4" customFormat="1">
      <c r="A292" s="1"/>
      <c r="B292" s="1"/>
      <c r="Y292" s="8"/>
      <c r="Z292" s="8"/>
    </row>
    <row r="293" spans="1:26" s="4" customFormat="1">
      <c r="A293" s="1"/>
      <c r="B293" s="1"/>
      <c r="Y293" s="8"/>
      <c r="Z293" s="8"/>
    </row>
    <row r="294" spans="1:26" s="4" customFormat="1">
      <c r="A294" s="1"/>
      <c r="B294" s="1"/>
      <c r="Y294" s="8"/>
      <c r="Z294" s="8"/>
    </row>
    <row r="295" spans="1:26" s="4" customFormat="1">
      <c r="A295" s="1"/>
      <c r="B295" s="1"/>
      <c r="Y295" s="8"/>
      <c r="Z295" s="8"/>
    </row>
    <row r="296" spans="1:26" s="4" customFormat="1">
      <c r="A296" s="1"/>
      <c r="B296" s="1"/>
      <c r="Y296" s="8"/>
      <c r="Z296" s="8"/>
    </row>
    <row r="297" spans="1:26" s="4" customFormat="1">
      <c r="A297" s="1"/>
      <c r="B297" s="1"/>
      <c r="Y297" s="8"/>
      <c r="Z297" s="8"/>
    </row>
    <row r="298" spans="1:26" s="4" customFormat="1">
      <c r="A298" s="1"/>
      <c r="B298" s="1"/>
      <c r="Y298" s="8"/>
      <c r="Z298" s="8"/>
    </row>
    <row r="299" spans="1:26" s="4" customFormat="1">
      <c r="A299" s="1"/>
      <c r="B299" s="1"/>
      <c r="Y299" s="8"/>
      <c r="Z299" s="8"/>
    </row>
    <row r="300" spans="1:26" s="4" customFormat="1">
      <c r="A300" s="1"/>
      <c r="B300" s="1"/>
      <c r="Y300" s="8"/>
      <c r="Z300" s="8"/>
    </row>
    <row r="301" spans="1:26" s="4" customFormat="1">
      <c r="A301" s="1"/>
      <c r="B301" s="1"/>
      <c r="Y301" s="8"/>
      <c r="Z301" s="8"/>
    </row>
    <row r="302" spans="1:26" s="4" customFormat="1">
      <c r="A302" s="1"/>
      <c r="B302" s="1"/>
      <c r="Y302" s="8"/>
      <c r="Z302" s="8"/>
    </row>
    <row r="303" spans="1:26" s="4" customFormat="1">
      <c r="A303" s="1"/>
      <c r="B303" s="1"/>
      <c r="Y303" s="8"/>
      <c r="Z303" s="8"/>
    </row>
    <row r="304" spans="1:26" s="4" customFormat="1">
      <c r="A304" s="1"/>
      <c r="B304" s="1"/>
      <c r="Y304" s="8"/>
      <c r="Z304" s="8"/>
    </row>
    <row r="305" spans="1:26" s="4" customFormat="1">
      <c r="A305" s="1"/>
      <c r="B305" s="1"/>
      <c r="Y305" s="8"/>
      <c r="Z305" s="8"/>
    </row>
    <row r="306" spans="1:26" s="4" customFormat="1">
      <c r="A306" s="1"/>
      <c r="B306" s="1"/>
      <c r="Y306" s="8"/>
      <c r="Z306" s="8"/>
    </row>
    <row r="307" spans="1:26" s="4" customFormat="1">
      <c r="A307" s="1"/>
      <c r="B307" s="1"/>
      <c r="Y307" s="8"/>
      <c r="Z307" s="8"/>
    </row>
    <row r="308" spans="1:26" s="4" customFormat="1">
      <c r="A308" s="1"/>
      <c r="B308" s="1"/>
      <c r="Y308" s="8"/>
      <c r="Z308" s="8"/>
    </row>
    <row r="309" spans="1:26" s="4" customFormat="1">
      <c r="A309" s="1"/>
      <c r="B309" s="1"/>
      <c r="Y309" s="8"/>
      <c r="Z309" s="8"/>
    </row>
    <row r="310" spans="1:26" s="4" customFormat="1">
      <c r="A310" s="1"/>
      <c r="B310" s="1"/>
      <c r="Y310" s="8"/>
      <c r="Z310" s="8"/>
    </row>
    <row r="311" spans="1:26" s="4" customFormat="1">
      <c r="A311" s="1"/>
      <c r="B311" s="1"/>
      <c r="Y311" s="8"/>
      <c r="Z311" s="8"/>
    </row>
    <row r="312" spans="1:26" s="4" customFormat="1">
      <c r="A312" s="1"/>
      <c r="B312" s="1"/>
      <c r="Y312" s="8"/>
      <c r="Z312" s="8"/>
    </row>
    <row r="313" spans="1:26" s="4" customFormat="1">
      <c r="A313" s="1"/>
      <c r="B313" s="1"/>
      <c r="Y313" s="8"/>
      <c r="Z313" s="8"/>
    </row>
    <row r="314" spans="1:26" s="4" customFormat="1">
      <c r="A314" s="1"/>
      <c r="B314" s="1"/>
      <c r="Y314" s="8"/>
      <c r="Z314" s="8"/>
    </row>
    <row r="315" spans="1:26" s="4" customFormat="1">
      <c r="A315" s="1"/>
      <c r="B315" s="1"/>
      <c r="Y315" s="8"/>
      <c r="Z315" s="8"/>
    </row>
    <row r="316" spans="1:26" s="4" customFormat="1">
      <c r="A316" s="1"/>
      <c r="B316" s="1"/>
      <c r="Y316" s="8"/>
      <c r="Z316" s="8"/>
    </row>
    <row r="317" spans="1:26" s="4" customFormat="1">
      <c r="A317" s="1"/>
      <c r="B317" s="1"/>
      <c r="Y317" s="8"/>
      <c r="Z317" s="8"/>
    </row>
    <row r="318" spans="1:26" s="4" customFormat="1">
      <c r="A318" s="1"/>
      <c r="B318" s="1"/>
      <c r="Y318" s="8"/>
      <c r="Z318" s="8"/>
    </row>
    <row r="319" spans="1:26" s="4" customFormat="1">
      <c r="A319" s="1"/>
      <c r="B319" s="1"/>
      <c r="Y319" s="8"/>
      <c r="Z319" s="8"/>
    </row>
    <row r="320" spans="1:26" s="4" customFormat="1">
      <c r="A320" s="1"/>
      <c r="B320" s="1"/>
      <c r="Y320" s="8"/>
      <c r="Z320" s="8"/>
    </row>
    <row r="321" spans="1:26" s="4" customFormat="1">
      <c r="A321" s="1"/>
      <c r="B321" s="1"/>
      <c r="Y321" s="8"/>
      <c r="Z321" s="8"/>
    </row>
    <row r="322" spans="1:26" s="4" customFormat="1">
      <c r="A322" s="1"/>
      <c r="B322" s="1"/>
      <c r="Y322" s="8"/>
      <c r="Z322" s="8"/>
    </row>
    <row r="323" spans="1:26" s="4" customFormat="1">
      <c r="A323" s="1"/>
      <c r="B323" s="1"/>
      <c r="Y323" s="8"/>
      <c r="Z323" s="8"/>
    </row>
    <row r="324" spans="1:26" s="4" customFormat="1">
      <c r="A324" s="1"/>
      <c r="B324" s="1"/>
      <c r="Y324" s="8"/>
      <c r="Z324" s="8"/>
    </row>
    <row r="325" spans="1:26" s="4" customFormat="1">
      <c r="A325" s="1"/>
      <c r="B325" s="1"/>
      <c r="Y325" s="8"/>
      <c r="Z325" s="8"/>
    </row>
    <row r="326" spans="1:26" s="4" customFormat="1">
      <c r="A326" s="1"/>
      <c r="B326" s="1"/>
      <c r="Y326" s="8"/>
      <c r="Z326" s="8"/>
    </row>
    <row r="327" spans="1:26" s="4" customFormat="1">
      <c r="A327" s="1"/>
      <c r="B327" s="1"/>
      <c r="Y327" s="8"/>
      <c r="Z327" s="8"/>
    </row>
    <row r="328" spans="1:26" s="4" customFormat="1">
      <c r="A328" s="1"/>
      <c r="B328" s="1"/>
      <c r="Y328" s="8"/>
      <c r="Z328" s="8"/>
    </row>
    <row r="329" spans="1:26" s="4" customFormat="1">
      <c r="A329" s="1"/>
      <c r="B329" s="1"/>
      <c r="Y329" s="8"/>
      <c r="Z329" s="8"/>
    </row>
    <row r="330" spans="1:26" s="4" customFormat="1">
      <c r="A330" s="1"/>
      <c r="B330" s="1"/>
      <c r="Y330" s="8"/>
      <c r="Z330" s="8"/>
    </row>
    <row r="331" spans="1:26" s="4" customFormat="1">
      <c r="A331" s="1"/>
      <c r="B331" s="1"/>
      <c r="Y331" s="8"/>
      <c r="Z331" s="8"/>
    </row>
    <row r="332" spans="1:26" s="4" customFormat="1">
      <c r="A332" s="1"/>
      <c r="B332" s="1"/>
      <c r="Y332" s="8"/>
      <c r="Z332" s="8"/>
    </row>
    <row r="333" spans="1:26" s="4" customFormat="1">
      <c r="A333" s="1"/>
      <c r="B333" s="1"/>
      <c r="Y333" s="8"/>
      <c r="Z333" s="8"/>
    </row>
    <row r="334" spans="1:26" s="4" customFormat="1">
      <c r="A334" s="1"/>
      <c r="B334" s="1"/>
      <c r="Y334" s="8"/>
      <c r="Z334" s="8"/>
    </row>
    <row r="335" spans="1:26" s="4" customFormat="1">
      <c r="A335" s="1"/>
      <c r="B335" s="1"/>
      <c r="Y335" s="8"/>
      <c r="Z335" s="8"/>
    </row>
    <row r="336" spans="1:26" s="4" customFormat="1">
      <c r="A336" s="1"/>
      <c r="B336" s="1"/>
      <c r="Y336" s="8"/>
      <c r="Z336" s="8"/>
    </row>
    <row r="337" spans="1:26" s="4" customFormat="1">
      <c r="A337" s="1"/>
      <c r="B337" s="1"/>
      <c r="Y337" s="8"/>
      <c r="Z337" s="8"/>
    </row>
    <row r="338" spans="1:26" s="4" customFormat="1">
      <c r="A338" s="1"/>
      <c r="B338" s="1"/>
      <c r="Y338" s="8"/>
      <c r="Z338" s="8"/>
    </row>
    <row r="339" spans="1:26" s="4" customFormat="1">
      <c r="A339" s="1"/>
      <c r="B339" s="1"/>
      <c r="Y339" s="8"/>
      <c r="Z339" s="8"/>
    </row>
    <row r="340" spans="1:26" s="4" customFormat="1">
      <c r="A340" s="1"/>
      <c r="B340" s="1"/>
      <c r="Y340" s="8"/>
      <c r="Z340" s="8"/>
    </row>
    <row r="341" spans="1:26" s="4" customFormat="1">
      <c r="A341" s="1"/>
      <c r="B341" s="1"/>
      <c r="Y341" s="8"/>
      <c r="Z341" s="8"/>
    </row>
    <row r="342" spans="1:26" s="4" customFormat="1">
      <c r="A342" s="1"/>
      <c r="B342" s="1"/>
      <c r="Y342" s="8"/>
      <c r="Z342" s="8"/>
    </row>
    <row r="343" spans="1:26" s="4" customFormat="1">
      <c r="A343" s="1"/>
      <c r="B343" s="1"/>
      <c r="Y343" s="8"/>
      <c r="Z343" s="8"/>
    </row>
    <row r="344" spans="1:26" s="4" customFormat="1">
      <c r="A344" s="1"/>
      <c r="B344" s="1"/>
      <c r="Y344" s="8"/>
      <c r="Z344" s="8"/>
    </row>
    <row r="345" spans="1:26" s="4" customFormat="1">
      <c r="A345" s="1"/>
      <c r="B345" s="1"/>
      <c r="Y345" s="8"/>
      <c r="Z345" s="8"/>
    </row>
    <row r="346" spans="1:26" s="4" customFormat="1">
      <c r="A346" s="1"/>
      <c r="B346" s="1"/>
      <c r="Y346" s="8"/>
      <c r="Z346" s="8"/>
    </row>
    <row r="347" spans="1:26" s="4" customFormat="1">
      <c r="A347" s="1"/>
      <c r="B347" s="1"/>
      <c r="Y347" s="8"/>
      <c r="Z347" s="8"/>
    </row>
    <row r="348" spans="1:26" s="4" customFormat="1">
      <c r="A348" s="1"/>
      <c r="B348" s="1"/>
      <c r="Y348" s="8"/>
      <c r="Z348" s="8"/>
    </row>
    <row r="349" spans="1:26" s="4" customFormat="1">
      <c r="A349" s="1"/>
      <c r="B349" s="1"/>
      <c r="Y349" s="8"/>
      <c r="Z349" s="8"/>
    </row>
    <row r="350" spans="1:26" s="4" customFormat="1">
      <c r="A350" s="1"/>
      <c r="B350" s="1"/>
      <c r="Y350" s="8"/>
      <c r="Z350" s="8"/>
    </row>
    <row r="351" spans="1:26" s="4" customFormat="1">
      <c r="A351" s="1"/>
      <c r="B351" s="1"/>
      <c r="Y351" s="8"/>
      <c r="Z351" s="8"/>
    </row>
    <row r="352" spans="1:26" s="4" customFormat="1">
      <c r="A352" s="1"/>
      <c r="B352" s="1"/>
      <c r="Y352" s="8"/>
      <c r="Z352" s="8"/>
    </row>
    <row r="353" spans="1:26" s="4" customFormat="1">
      <c r="A353" s="1"/>
      <c r="B353" s="1"/>
      <c r="Y353" s="8"/>
      <c r="Z353" s="8"/>
    </row>
    <row r="354" spans="1:26" s="4" customFormat="1">
      <c r="A354" s="1"/>
      <c r="B354" s="1"/>
      <c r="Y354" s="8"/>
      <c r="Z354" s="8"/>
    </row>
    <row r="355" spans="1:26" s="4" customFormat="1">
      <c r="A355" s="1"/>
      <c r="B355" s="1"/>
      <c r="Y355" s="8"/>
      <c r="Z355" s="8"/>
    </row>
    <row r="356" spans="1:26" s="4" customFormat="1">
      <c r="A356" s="1"/>
      <c r="B356" s="1"/>
      <c r="Y356" s="8"/>
      <c r="Z356" s="8"/>
    </row>
    <row r="357" spans="1:26" s="4" customFormat="1">
      <c r="A357" s="1"/>
      <c r="B357" s="1"/>
      <c r="Y357" s="8"/>
      <c r="Z357" s="8"/>
    </row>
    <row r="358" spans="1:26" s="4" customFormat="1">
      <c r="A358" s="1"/>
      <c r="B358" s="1"/>
      <c r="Y358" s="8"/>
      <c r="Z358" s="8"/>
    </row>
    <row r="359" spans="1:26" s="4" customFormat="1">
      <c r="A359" s="1"/>
      <c r="B359" s="1"/>
      <c r="Y359" s="8"/>
      <c r="Z359" s="8"/>
    </row>
    <row r="360" spans="1:26" s="4" customFormat="1">
      <c r="A360" s="1"/>
      <c r="B360" s="1"/>
      <c r="Y360" s="8"/>
      <c r="Z360" s="8"/>
    </row>
    <row r="361" spans="1:26" s="4" customFormat="1">
      <c r="A361" s="1"/>
      <c r="B361" s="1"/>
      <c r="Y361" s="8"/>
      <c r="Z361" s="8"/>
    </row>
    <row r="362" spans="1:26" s="4" customFormat="1">
      <c r="A362" s="1"/>
      <c r="B362" s="1"/>
      <c r="Y362" s="8"/>
      <c r="Z362" s="8"/>
    </row>
    <row r="363" spans="1:26" s="4" customFormat="1">
      <c r="A363" s="1"/>
      <c r="B363" s="1"/>
      <c r="Y363" s="8"/>
      <c r="Z363" s="8"/>
    </row>
    <row r="364" spans="1:26" s="4" customFormat="1">
      <c r="A364" s="1"/>
      <c r="B364" s="1"/>
      <c r="Y364" s="8"/>
      <c r="Z364" s="8"/>
    </row>
    <row r="365" spans="1:26" s="4" customFormat="1">
      <c r="A365" s="1"/>
      <c r="B365" s="1"/>
      <c r="Y365" s="8"/>
      <c r="Z365" s="8"/>
    </row>
    <row r="366" spans="1:26" s="4" customFormat="1">
      <c r="A366" s="1"/>
      <c r="B366" s="1"/>
      <c r="Y366" s="8"/>
      <c r="Z366" s="8"/>
    </row>
    <row r="367" spans="1:26" s="4" customFormat="1">
      <c r="A367" s="1"/>
      <c r="B367" s="1"/>
      <c r="Y367" s="8"/>
      <c r="Z367" s="8"/>
    </row>
    <row r="368" spans="1:26" s="4" customFormat="1">
      <c r="A368" s="1"/>
      <c r="B368" s="1"/>
      <c r="Y368" s="8"/>
      <c r="Z368" s="8"/>
    </row>
    <row r="369" spans="1:26" s="4" customFormat="1">
      <c r="A369" s="1"/>
      <c r="B369" s="1"/>
      <c r="Y369" s="8"/>
      <c r="Z369" s="8"/>
    </row>
    <row r="370" spans="1:26" s="4" customFormat="1">
      <c r="A370" s="1"/>
      <c r="B370" s="1"/>
      <c r="Y370" s="8"/>
      <c r="Z370" s="8"/>
    </row>
    <row r="371" spans="1:26" s="4" customFormat="1">
      <c r="A371" s="1"/>
      <c r="B371" s="1"/>
      <c r="Y371" s="8"/>
      <c r="Z371" s="8"/>
    </row>
    <row r="372" spans="1:26" s="4" customFormat="1">
      <c r="A372" s="1"/>
      <c r="B372" s="1"/>
      <c r="Y372" s="8"/>
      <c r="Z372" s="8"/>
    </row>
    <row r="373" spans="1:26" s="4" customFormat="1">
      <c r="A373" s="1"/>
      <c r="B373" s="1"/>
      <c r="Y373" s="8"/>
      <c r="Z373" s="8"/>
    </row>
    <row r="374" spans="1:26" s="4" customFormat="1">
      <c r="A374" s="1"/>
      <c r="B374" s="1"/>
      <c r="Y374" s="8"/>
      <c r="Z374" s="8"/>
    </row>
    <row r="375" spans="1:26" s="4" customFormat="1">
      <c r="A375" s="1"/>
      <c r="B375" s="1"/>
      <c r="Y375" s="8"/>
      <c r="Z375" s="8"/>
    </row>
    <row r="376" spans="1:26" s="4" customFormat="1">
      <c r="A376" s="1"/>
      <c r="B376" s="1"/>
      <c r="Y376" s="8"/>
      <c r="Z376" s="8"/>
    </row>
    <row r="377" spans="1:26" s="4" customFormat="1">
      <c r="A377" s="1"/>
      <c r="B377" s="1"/>
      <c r="Y377" s="8"/>
      <c r="Z377" s="8"/>
    </row>
    <row r="378" spans="1:26" s="4" customFormat="1">
      <c r="A378" s="1"/>
      <c r="B378" s="1"/>
      <c r="Y378" s="8"/>
      <c r="Z378" s="8"/>
    </row>
    <row r="379" spans="1:26" s="4" customFormat="1">
      <c r="A379" s="1"/>
      <c r="B379" s="1"/>
      <c r="Y379" s="8"/>
      <c r="Z379" s="8"/>
    </row>
    <row r="380" spans="1:26" s="4" customFormat="1">
      <c r="A380" s="1"/>
      <c r="B380" s="1"/>
      <c r="Y380" s="8"/>
      <c r="Z380" s="8"/>
    </row>
    <row r="381" spans="1:26" s="4" customFormat="1">
      <c r="A381" s="1"/>
      <c r="B381" s="1"/>
      <c r="Y381" s="8"/>
      <c r="Z381" s="8"/>
    </row>
    <row r="382" spans="1:26" s="4" customFormat="1">
      <c r="A382" s="1"/>
      <c r="B382" s="1"/>
      <c r="Y382" s="8"/>
      <c r="Z382" s="8"/>
    </row>
    <row r="383" spans="1:26" s="4" customFormat="1">
      <c r="A383" s="1"/>
      <c r="B383" s="1"/>
      <c r="Y383" s="8"/>
      <c r="Z383" s="8"/>
    </row>
    <row r="384" spans="1:26" s="4" customFormat="1">
      <c r="A384" s="1"/>
      <c r="B384" s="1"/>
      <c r="Y384" s="8"/>
      <c r="Z384" s="8"/>
    </row>
    <row r="385" spans="1:26" s="4" customFormat="1">
      <c r="A385" s="1"/>
      <c r="B385" s="1"/>
      <c r="Y385" s="8"/>
      <c r="Z385" s="8"/>
    </row>
    <row r="386" spans="1:26" s="4" customFormat="1">
      <c r="A386" s="1"/>
      <c r="B386" s="1"/>
      <c r="Y386" s="8"/>
      <c r="Z386" s="8"/>
    </row>
    <row r="387" spans="1:26" s="4" customFormat="1">
      <c r="A387" s="1"/>
      <c r="B387" s="1"/>
      <c r="Y387" s="8"/>
      <c r="Z387" s="8"/>
    </row>
    <row r="388" spans="1:26" s="4" customFormat="1">
      <c r="A388" s="1"/>
      <c r="B388" s="1"/>
      <c r="Y388" s="8"/>
      <c r="Z388" s="8"/>
    </row>
    <row r="389" spans="1:26" s="4" customFormat="1">
      <c r="A389" s="1"/>
      <c r="B389" s="1"/>
      <c r="Y389" s="8"/>
      <c r="Z389" s="8"/>
    </row>
    <row r="390" spans="1:26" s="4" customFormat="1">
      <c r="A390" s="1"/>
      <c r="B390" s="1"/>
      <c r="Y390" s="8"/>
      <c r="Z390" s="8"/>
    </row>
    <row r="391" spans="1:26" s="4" customFormat="1">
      <c r="A391" s="1"/>
      <c r="B391" s="1"/>
      <c r="Y391" s="8"/>
      <c r="Z391" s="8"/>
    </row>
    <row r="392" spans="1:26" s="4" customFormat="1">
      <c r="A392" s="1"/>
      <c r="B392" s="1"/>
      <c r="Y392" s="8"/>
      <c r="Z392" s="8"/>
    </row>
    <row r="393" spans="1:26" s="4" customFormat="1">
      <c r="A393" s="1"/>
      <c r="B393" s="1"/>
      <c r="Y393" s="8"/>
      <c r="Z393" s="8"/>
    </row>
    <row r="394" spans="1:26" s="4" customFormat="1">
      <c r="A394" s="1"/>
      <c r="B394" s="1"/>
      <c r="Y394" s="8"/>
      <c r="Z394" s="8"/>
    </row>
    <row r="395" spans="1:26" s="4" customFormat="1">
      <c r="A395" s="1"/>
      <c r="B395" s="1"/>
      <c r="Y395" s="8"/>
      <c r="Z395" s="8"/>
    </row>
    <row r="396" spans="1:26" s="4" customFormat="1">
      <c r="A396" s="1"/>
      <c r="B396" s="1"/>
      <c r="Y396" s="8"/>
      <c r="Z396" s="8"/>
    </row>
    <row r="397" spans="1:26" s="4" customFormat="1">
      <c r="A397" s="1"/>
      <c r="B397" s="1"/>
      <c r="Y397" s="8"/>
      <c r="Z397" s="8"/>
    </row>
    <row r="398" spans="1:26" s="4" customFormat="1">
      <c r="A398" s="1"/>
      <c r="B398" s="1"/>
      <c r="Y398" s="8"/>
      <c r="Z398" s="8"/>
    </row>
    <row r="399" spans="1:26" s="4" customFormat="1">
      <c r="A399" s="1"/>
      <c r="B399" s="1"/>
      <c r="Y399" s="8"/>
      <c r="Z399" s="8"/>
    </row>
    <row r="400" spans="1:26" s="4" customFormat="1">
      <c r="A400" s="1"/>
      <c r="B400" s="1"/>
      <c r="Y400" s="8"/>
      <c r="Z400" s="8"/>
    </row>
    <row r="401" spans="1:26" s="4" customFormat="1">
      <c r="A401" s="1"/>
      <c r="B401" s="1"/>
      <c r="Y401" s="8"/>
      <c r="Z401" s="8"/>
    </row>
    <row r="402" spans="1:26" s="4" customFormat="1">
      <c r="A402" s="1"/>
      <c r="B402" s="1"/>
      <c r="Y402" s="8"/>
      <c r="Z402" s="8"/>
    </row>
    <row r="403" spans="1:26" s="4" customFormat="1">
      <c r="A403" s="1"/>
      <c r="B403" s="1"/>
      <c r="Y403" s="8"/>
      <c r="Z403" s="8"/>
    </row>
    <row r="404" spans="1:26" s="4" customFormat="1">
      <c r="A404" s="1"/>
      <c r="B404" s="1"/>
      <c r="Y404" s="8"/>
      <c r="Z404" s="8"/>
    </row>
    <row r="405" spans="1:26" s="4" customFormat="1">
      <c r="A405" s="1"/>
      <c r="B405" s="1"/>
      <c r="Y405" s="8"/>
      <c r="Z405" s="8"/>
    </row>
    <row r="406" spans="1:26" s="4" customFormat="1">
      <c r="A406" s="1"/>
      <c r="B406" s="1"/>
      <c r="Y406" s="8"/>
      <c r="Z406" s="8"/>
    </row>
    <row r="407" spans="1:26" s="4" customFormat="1">
      <c r="A407" s="1"/>
      <c r="B407" s="1"/>
      <c r="Y407" s="8"/>
      <c r="Z407" s="8"/>
    </row>
    <row r="408" spans="1:26" s="4" customFormat="1">
      <c r="A408" s="1"/>
      <c r="B408" s="1"/>
      <c r="Y408" s="8"/>
      <c r="Z408" s="8"/>
    </row>
    <row r="409" spans="1:26" s="4" customFormat="1">
      <c r="A409" s="1"/>
      <c r="B409" s="1"/>
      <c r="Y409" s="8"/>
      <c r="Z409" s="8"/>
    </row>
    <row r="410" spans="1:26" s="4" customFormat="1">
      <c r="A410" s="1"/>
      <c r="B410" s="1"/>
      <c r="Y410" s="8"/>
      <c r="Z410" s="8"/>
    </row>
    <row r="411" spans="1:26" s="4" customFormat="1">
      <c r="A411" s="1"/>
      <c r="B411" s="1"/>
      <c r="Y411" s="8"/>
      <c r="Z411" s="8"/>
    </row>
    <row r="412" spans="1:26" s="4" customFormat="1">
      <c r="A412" s="1"/>
      <c r="B412" s="1"/>
      <c r="Y412" s="8"/>
      <c r="Z412" s="8"/>
    </row>
    <row r="413" spans="1:26" s="4" customFormat="1">
      <c r="A413" s="1"/>
      <c r="B413" s="1"/>
      <c r="Y413" s="8"/>
      <c r="Z413" s="8"/>
    </row>
    <row r="414" spans="1:26" s="4" customFormat="1">
      <c r="A414" s="1"/>
      <c r="B414" s="1"/>
      <c r="Y414" s="8"/>
      <c r="Z414" s="8"/>
    </row>
    <row r="415" spans="1:26" s="4" customFormat="1">
      <c r="A415" s="1"/>
      <c r="B415" s="1"/>
      <c r="Y415" s="8"/>
      <c r="Z415" s="8"/>
    </row>
    <row r="416" spans="1:26" s="4" customFormat="1">
      <c r="A416" s="1"/>
      <c r="B416" s="1"/>
      <c r="Y416" s="8"/>
      <c r="Z416" s="8"/>
    </row>
    <row r="417" spans="1:26" s="4" customFormat="1">
      <c r="A417" s="1"/>
      <c r="B417" s="1"/>
      <c r="Y417" s="8"/>
      <c r="Z417" s="8"/>
    </row>
    <row r="418" spans="1:26" s="4" customFormat="1">
      <c r="A418" s="1"/>
      <c r="B418" s="1"/>
      <c r="Y418" s="8"/>
      <c r="Z418" s="8"/>
    </row>
    <row r="419" spans="1:26" s="4" customFormat="1">
      <c r="A419" s="1"/>
      <c r="B419" s="1"/>
      <c r="Y419" s="8"/>
      <c r="Z419" s="8"/>
    </row>
    <row r="420" spans="1:26" s="4" customFormat="1">
      <c r="A420" s="1"/>
      <c r="B420" s="1"/>
      <c r="Y420" s="8"/>
      <c r="Z420" s="8"/>
    </row>
    <row r="421" spans="1:26" s="4" customFormat="1">
      <c r="A421" s="1"/>
      <c r="B421" s="1"/>
      <c r="Y421" s="8"/>
      <c r="Z421" s="8"/>
    </row>
    <row r="422" spans="1:26" s="4" customFormat="1">
      <c r="A422" s="1"/>
      <c r="B422" s="1"/>
      <c r="Y422" s="8"/>
      <c r="Z422" s="8"/>
    </row>
    <row r="423" spans="1:26" s="4" customFormat="1">
      <c r="A423" s="1"/>
      <c r="B423" s="1"/>
      <c r="Y423" s="8"/>
      <c r="Z423" s="8"/>
    </row>
    <row r="424" spans="1:26" s="4" customFormat="1">
      <c r="A424" s="1"/>
      <c r="B424" s="1"/>
      <c r="Y424" s="8"/>
      <c r="Z424" s="8"/>
    </row>
    <row r="425" spans="1:26" s="4" customFormat="1">
      <c r="A425" s="1"/>
      <c r="B425" s="1"/>
      <c r="Y425" s="8"/>
      <c r="Z425" s="8"/>
    </row>
    <row r="426" spans="1:26" s="4" customFormat="1">
      <c r="A426" s="1"/>
      <c r="B426" s="1"/>
      <c r="Y426" s="8"/>
      <c r="Z426" s="8"/>
    </row>
    <row r="427" spans="1:26" s="4" customFormat="1">
      <c r="A427" s="1"/>
      <c r="B427" s="1"/>
      <c r="Y427" s="8"/>
      <c r="Z427" s="8"/>
    </row>
    <row r="428" spans="1:26" s="4" customFormat="1">
      <c r="A428" s="1"/>
      <c r="B428" s="1"/>
      <c r="Y428" s="8"/>
      <c r="Z428" s="8"/>
    </row>
    <row r="429" spans="1:26" s="4" customFormat="1">
      <c r="A429" s="1"/>
      <c r="B429" s="1"/>
      <c r="Y429" s="8"/>
      <c r="Z429" s="8"/>
    </row>
    <row r="430" spans="1:26" s="4" customFormat="1">
      <c r="A430" s="1"/>
      <c r="B430" s="1"/>
      <c r="Y430" s="8"/>
      <c r="Z430" s="8"/>
    </row>
    <row r="431" spans="1:26" s="4" customFormat="1">
      <c r="A431" s="1"/>
      <c r="B431" s="1"/>
      <c r="Y431" s="8"/>
      <c r="Z431" s="8"/>
    </row>
    <row r="432" spans="1:26" s="4" customFormat="1">
      <c r="A432" s="1"/>
      <c r="B432" s="1"/>
      <c r="Y432" s="8"/>
      <c r="Z432" s="8"/>
    </row>
    <row r="433" spans="1:26" s="4" customFormat="1">
      <c r="A433" s="1"/>
      <c r="B433" s="1"/>
      <c r="Y433" s="8"/>
      <c r="Z433" s="8"/>
    </row>
    <row r="434" spans="1:26" s="4" customFormat="1">
      <c r="A434" s="1"/>
      <c r="B434" s="1"/>
      <c r="Y434" s="8"/>
      <c r="Z434" s="8"/>
    </row>
    <row r="435" spans="1:26" s="4" customFormat="1">
      <c r="A435" s="1"/>
      <c r="B435" s="1"/>
      <c r="Y435" s="8"/>
      <c r="Z435" s="8"/>
    </row>
    <row r="436" spans="1:26" s="4" customFormat="1">
      <c r="A436" s="1"/>
      <c r="B436" s="1"/>
      <c r="Y436" s="8"/>
      <c r="Z436" s="8"/>
    </row>
    <row r="437" spans="1:26" s="4" customFormat="1">
      <c r="A437" s="1"/>
      <c r="B437" s="1"/>
      <c r="Y437" s="8"/>
      <c r="Z437" s="8"/>
    </row>
    <row r="438" spans="1:26" s="4" customFormat="1">
      <c r="A438" s="1"/>
      <c r="B438" s="1"/>
      <c r="Y438" s="8"/>
      <c r="Z438" s="8"/>
    </row>
    <row r="439" spans="1:26" s="4" customFormat="1">
      <c r="A439" s="1"/>
      <c r="B439" s="1"/>
      <c r="Y439" s="8"/>
      <c r="Z439" s="8"/>
    </row>
    <row r="440" spans="1:26" s="4" customFormat="1">
      <c r="A440" s="1"/>
      <c r="B440" s="1"/>
      <c r="Y440" s="8"/>
      <c r="Z440" s="8"/>
    </row>
    <row r="441" spans="1:26" s="4" customFormat="1">
      <c r="A441" s="1"/>
      <c r="B441" s="1"/>
      <c r="Y441" s="8"/>
      <c r="Z441" s="8"/>
    </row>
    <row r="442" spans="1:26" s="4" customFormat="1">
      <c r="A442" s="1"/>
      <c r="B442" s="1"/>
      <c r="Y442" s="8"/>
      <c r="Z442" s="8"/>
    </row>
    <row r="443" spans="1:26" s="4" customFormat="1">
      <c r="A443" s="1"/>
      <c r="B443" s="1"/>
      <c r="Y443" s="8"/>
      <c r="Z443" s="8"/>
    </row>
    <row r="444" spans="1:26" s="4" customFormat="1">
      <c r="A444" s="1"/>
      <c r="B444" s="1"/>
      <c r="Y444" s="8"/>
      <c r="Z444" s="8"/>
    </row>
    <row r="445" spans="1:26" s="4" customFormat="1">
      <c r="A445" s="1"/>
      <c r="B445" s="1"/>
      <c r="Y445" s="8"/>
      <c r="Z445" s="8"/>
    </row>
    <row r="446" spans="1:26" s="4" customFormat="1">
      <c r="A446" s="1"/>
      <c r="B446" s="1"/>
      <c r="Y446" s="8"/>
      <c r="Z446" s="8"/>
    </row>
    <row r="447" spans="1:26" s="4" customFormat="1">
      <c r="A447" s="1"/>
      <c r="B447" s="1"/>
      <c r="Y447" s="8"/>
      <c r="Z447" s="8"/>
    </row>
    <row r="448" spans="1:26" s="4" customFormat="1">
      <c r="A448" s="1"/>
      <c r="B448" s="1"/>
      <c r="Y448" s="8"/>
      <c r="Z448" s="8"/>
    </row>
    <row r="449" spans="1:26" s="4" customFormat="1">
      <c r="A449" s="1"/>
      <c r="B449" s="1"/>
      <c r="Y449" s="8"/>
      <c r="Z449" s="8"/>
    </row>
    <row r="450" spans="1:26" s="4" customFormat="1">
      <c r="A450" s="1"/>
      <c r="B450" s="1"/>
      <c r="Y450" s="8"/>
      <c r="Z450" s="8"/>
    </row>
    <row r="451" spans="1:26" s="4" customFormat="1">
      <c r="A451" s="1"/>
      <c r="B451" s="1"/>
      <c r="Y451" s="8"/>
      <c r="Z451" s="8"/>
    </row>
    <row r="452" spans="1:26" s="4" customFormat="1">
      <c r="A452" s="1"/>
      <c r="B452" s="1"/>
      <c r="Y452" s="8"/>
      <c r="Z452" s="8"/>
    </row>
    <row r="453" spans="1:26" s="4" customFormat="1">
      <c r="A453" s="1"/>
      <c r="B453" s="1"/>
      <c r="Y453" s="8"/>
      <c r="Z453" s="8"/>
    </row>
    <row r="454" spans="1:26" s="4" customFormat="1">
      <c r="A454" s="1"/>
      <c r="B454" s="1"/>
      <c r="Y454" s="8"/>
      <c r="Z454" s="8"/>
    </row>
    <row r="455" spans="1:26" s="4" customFormat="1">
      <c r="A455" s="1"/>
      <c r="B455" s="1"/>
      <c r="Y455" s="8"/>
      <c r="Z455" s="8"/>
    </row>
    <row r="456" spans="1:26" s="4" customFormat="1">
      <c r="A456" s="1"/>
      <c r="B456" s="1"/>
      <c r="Y456" s="8"/>
      <c r="Z456" s="8"/>
    </row>
    <row r="457" spans="1:26" s="4" customFormat="1">
      <c r="A457" s="1"/>
      <c r="B457" s="1"/>
      <c r="Y457" s="8"/>
      <c r="Z457" s="8"/>
    </row>
    <row r="458" spans="1:26" s="4" customFormat="1">
      <c r="A458" s="1"/>
      <c r="B458" s="1"/>
      <c r="Y458" s="8"/>
      <c r="Z458" s="8"/>
    </row>
    <row r="459" spans="1:26" s="4" customFormat="1">
      <c r="A459" s="1"/>
      <c r="B459" s="1"/>
      <c r="Y459" s="8"/>
      <c r="Z459" s="8"/>
    </row>
    <row r="460" spans="1:26" s="4" customFormat="1">
      <c r="A460" s="1"/>
      <c r="B460" s="1"/>
      <c r="Y460" s="8"/>
      <c r="Z460" s="8"/>
    </row>
    <row r="461" spans="1:26" s="4" customFormat="1">
      <c r="A461" s="1"/>
      <c r="B461" s="1"/>
      <c r="Y461" s="8"/>
      <c r="Z461" s="8"/>
    </row>
    <row r="462" spans="1:26" s="4" customFormat="1">
      <c r="A462" s="1"/>
      <c r="B462" s="1"/>
      <c r="Y462" s="8"/>
      <c r="Z462" s="8"/>
    </row>
    <row r="463" spans="1:26" s="4" customFormat="1">
      <c r="A463" s="1"/>
      <c r="B463" s="1"/>
      <c r="Y463" s="8"/>
      <c r="Z463" s="8"/>
    </row>
    <row r="464" spans="1:26" s="4" customFormat="1">
      <c r="A464" s="1"/>
      <c r="B464" s="1"/>
      <c r="Y464" s="8"/>
      <c r="Z464" s="8"/>
    </row>
    <row r="465" spans="1:26" s="4" customFormat="1">
      <c r="A465" s="1"/>
      <c r="B465" s="1"/>
      <c r="Y465" s="8"/>
      <c r="Z465" s="8"/>
    </row>
    <row r="466" spans="1:26" s="4" customFormat="1">
      <c r="A466" s="1"/>
      <c r="B466" s="1"/>
      <c r="Y466" s="8"/>
      <c r="Z466" s="8"/>
    </row>
    <row r="467" spans="1:26" s="4" customFormat="1">
      <c r="A467" s="1"/>
      <c r="B467" s="1"/>
      <c r="Y467" s="8"/>
      <c r="Z467" s="8"/>
    </row>
    <row r="468" spans="1:26" s="4" customFormat="1">
      <c r="A468" s="1"/>
      <c r="B468" s="1"/>
      <c r="Y468" s="8"/>
      <c r="Z468" s="8"/>
    </row>
    <row r="469" spans="1:26" s="4" customFormat="1">
      <c r="A469" s="1"/>
      <c r="B469" s="1"/>
      <c r="Y469" s="8"/>
      <c r="Z469" s="8"/>
    </row>
    <row r="470" spans="1:26" s="4" customFormat="1">
      <c r="A470" s="1"/>
      <c r="B470" s="1"/>
      <c r="Y470" s="8"/>
      <c r="Z470" s="8"/>
    </row>
    <row r="471" spans="1:26" s="4" customFormat="1">
      <c r="A471" s="1"/>
      <c r="B471" s="1"/>
      <c r="Y471" s="8"/>
      <c r="Z471" s="8"/>
    </row>
    <row r="472" spans="1:26" s="4" customFormat="1">
      <c r="A472" s="1"/>
      <c r="B472" s="1"/>
      <c r="Y472" s="8"/>
      <c r="Z472" s="8"/>
    </row>
    <row r="473" spans="1:26" s="4" customFormat="1">
      <c r="A473" s="1"/>
      <c r="B473" s="1"/>
      <c r="Y473" s="8"/>
      <c r="Z473" s="8"/>
    </row>
    <row r="474" spans="1:26" s="4" customFormat="1">
      <c r="A474" s="1"/>
      <c r="B474" s="1"/>
      <c r="Y474" s="8"/>
      <c r="Z474" s="8"/>
    </row>
    <row r="475" spans="1:26" s="4" customFormat="1">
      <c r="A475" s="1"/>
      <c r="B475" s="1"/>
      <c r="Y475" s="8"/>
      <c r="Z475" s="8"/>
    </row>
    <row r="476" spans="1:26" s="4" customFormat="1">
      <c r="A476" s="1"/>
      <c r="B476" s="1"/>
      <c r="Y476" s="8"/>
      <c r="Z476" s="8"/>
    </row>
    <row r="477" spans="1:26" s="4" customFormat="1">
      <c r="A477" s="1"/>
      <c r="B477" s="1"/>
      <c r="Y477" s="8"/>
      <c r="Z477" s="8"/>
    </row>
    <row r="478" spans="1:26" s="4" customFormat="1">
      <c r="A478" s="1"/>
      <c r="B478" s="1"/>
      <c r="Y478" s="8"/>
      <c r="Z478" s="8"/>
    </row>
    <row r="479" spans="1:26" s="4" customFormat="1">
      <c r="A479" s="1"/>
      <c r="B479" s="1"/>
      <c r="Y479" s="8"/>
      <c r="Z479" s="8"/>
    </row>
    <row r="480" spans="1:26" s="4" customFormat="1">
      <c r="A480" s="1"/>
      <c r="B480" s="1"/>
      <c r="Y480" s="8"/>
      <c r="Z480" s="8"/>
    </row>
    <row r="481" spans="1:26" s="4" customFormat="1">
      <c r="A481" s="1"/>
      <c r="B481" s="1"/>
      <c r="Y481" s="8"/>
      <c r="Z481" s="8"/>
    </row>
    <row r="482" spans="1:26" s="4" customFormat="1">
      <c r="A482" s="1"/>
      <c r="B482" s="1"/>
      <c r="Y482" s="8"/>
      <c r="Z482" s="8"/>
    </row>
    <row r="483" spans="1:26" s="4" customFormat="1">
      <c r="A483" s="1"/>
      <c r="B483" s="1"/>
      <c r="Y483" s="8"/>
      <c r="Z483" s="8"/>
    </row>
    <row r="484" spans="1:26" s="4" customFormat="1">
      <c r="A484" s="1"/>
      <c r="B484" s="1"/>
      <c r="Y484" s="8"/>
      <c r="Z484" s="8"/>
    </row>
    <row r="485" spans="1:26" s="4" customFormat="1">
      <c r="A485" s="1"/>
      <c r="B485" s="1"/>
      <c r="Y485" s="8"/>
      <c r="Z485" s="8"/>
    </row>
    <row r="486" spans="1:26" s="4" customFormat="1">
      <c r="A486" s="1"/>
      <c r="B486" s="1"/>
      <c r="Y486" s="8"/>
      <c r="Z486" s="8"/>
    </row>
    <row r="487" spans="1:26" s="4" customFormat="1">
      <c r="A487" s="1"/>
      <c r="B487" s="1"/>
      <c r="Y487" s="8"/>
      <c r="Z487" s="8"/>
    </row>
    <row r="488" spans="1:26" s="4" customFormat="1">
      <c r="A488" s="1"/>
      <c r="B488" s="1"/>
      <c r="Y488" s="8"/>
      <c r="Z488" s="8"/>
    </row>
    <row r="489" spans="1:26" s="4" customFormat="1">
      <c r="A489" s="1"/>
      <c r="B489" s="1"/>
      <c r="Y489" s="8"/>
      <c r="Z489" s="8"/>
    </row>
    <row r="490" spans="1:26" s="4" customFormat="1">
      <c r="A490" s="1"/>
      <c r="B490" s="1"/>
      <c r="Y490" s="8"/>
      <c r="Z490" s="8"/>
    </row>
    <row r="491" spans="1:26" s="4" customFormat="1">
      <c r="A491" s="1"/>
      <c r="B491" s="1"/>
      <c r="Y491" s="8"/>
      <c r="Z491" s="8"/>
    </row>
    <row r="492" spans="1:26" s="4" customFormat="1">
      <c r="A492" s="1"/>
      <c r="B492" s="1"/>
      <c r="Y492" s="8"/>
      <c r="Z492" s="8"/>
    </row>
    <row r="493" spans="1:26" s="4" customFormat="1">
      <c r="A493" s="1"/>
      <c r="B493" s="1"/>
      <c r="Y493" s="8"/>
      <c r="Z493" s="8"/>
    </row>
    <row r="494" spans="1:26" s="4" customFormat="1">
      <c r="A494" s="1"/>
      <c r="B494" s="1"/>
      <c r="Y494" s="8"/>
      <c r="Z494" s="8"/>
    </row>
    <row r="495" spans="1:26" s="4" customFormat="1">
      <c r="A495" s="1"/>
      <c r="B495" s="1"/>
      <c r="Y495" s="8"/>
      <c r="Z495" s="8"/>
    </row>
    <row r="496" spans="1:26" s="4" customFormat="1">
      <c r="A496" s="1"/>
      <c r="B496" s="1"/>
      <c r="Y496" s="8"/>
      <c r="Z496" s="8"/>
    </row>
    <row r="497" spans="1:26" s="4" customFormat="1">
      <c r="A497" s="1"/>
      <c r="B497" s="1"/>
      <c r="Y497" s="8"/>
      <c r="Z497" s="8"/>
    </row>
    <row r="498" spans="1:26" s="4" customFormat="1">
      <c r="A498" s="1"/>
      <c r="B498" s="1"/>
      <c r="Y498" s="8"/>
      <c r="Z498" s="8"/>
    </row>
    <row r="499" spans="1:26" s="4" customFormat="1">
      <c r="A499" s="1"/>
      <c r="B499" s="1"/>
      <c r="Y499" s="8"/>
      <c r="Z499" s="8"/>
    </row>
    <row r="500" spans="1:26" s="4" customFormat="1">
      <c r="A500" s="1"/>
      <c r="B500" s="1"/>
      <c r="Y500" s="8"/>
      <c r="Z500" s="8"/>
    </row>
    <row r="501" spans="1:26" s="4" customFormat="1">
      <c r="A501" s="1"/>
      <c r="B501" s="1"/>
      <c r="Y501" s="8"/>
      <c r="Z501" s="8"/>
    </row>
    <row r="502" spans="1:26" s="4" customFormat="1">
      <c r="A502" s="1"/>
      <c r="B502" s="1"/>
      <c r="Y502" s="8"/>
      <c r="Z502" s="8"/>
    </row>
    <row r="503" spans="1:26" s="4" customFormat="1">
      <c r="A503" s="1"/>
      <c r="B503" s="1"/>
      <c r="Y503" s="8"/>
      <c r="Z503" s="8"/>
    </row>
    <row r="504" spans="1:26" s="4" customFormat="1">
      <c r="A504" s="1"/>
      <c r="B504" s="1"/>
      <c r="Y504" s="8"/>
      <c r="Z504" s="8"/>
    </row>
    <row r="505" spans="1:26" s="4" customFormat="1">
      <c r="A505" s="1"/>
      <c r="B505" s="1"/>
      <c r="Y505" s="8"/>
      <c r="Z505" s="8"/>
    </row>
    <row r="506" spans="1:26" s="4" customFormat="1">
      <c r="A506" s="1"/>
      <c r="B506" s="1"/>
      <c r="Y506" s="8"/>
      <c r="Z506" s="8"/>
    </row>
    <row r="507" spans="1:26" s="4" customFormat="1">
      <c r="A507" s="1"/>
      <c r="B507" s="1"/>
      <c r="Y507" s="8"/>
      <c r="Z507" s="8"/>
    </row>
    <row r="508" spans="1:26" s="4" customFormat="1">
      <c r="A508" s="1"/>
      <c r="B508" s="1"/>
      <c r="Y508" s="8"/>
      <c r="Z508" s="8"/>
    </row>
    <row r="509" spans="1:26" s="4" customFormat="1">
      <c r="A509" s="1"/>
      <c r="B509" s="1"/>
      <c r="Y509" s="8"/>
      <c r="Z509" s="8"/>
    </row>
    <row r="510" spans="1:26" s="4" customFormat="1">
      <c r="A510" s="1"/>
      <c r="B510" s="1"/>
      <c r="Y510" s="8"/>
      <c r="Z510" s="8"/>
    </row>
    <row r="511" spans="1:26" s="4" customFormat="1">
      <c r="A511" s="1"/>
      <c r="B511" s="1"/>
      <c r="Y511" s="8"/>
      <c r="Z511" s="8"/>
    </row>
    <row r="512" spans="1:26" s="4" customFormat="1">
      <c r="A512" s="1"/>
      <c r="B512" s="1"/>
      <c r="Y512" s="8"/>
      <c r="Z512" s="8"/>
    </row>
    <row r="513" spans="1:26" s="4" customFormat="1">
      <c r="A513" s="1"/>
      <c r="B513" s="1"/>
      <c r="Y513" s="8"/>
      <c r="Z513" s="8"/>
    </row>
    <row r="514" spans="1:26" s="4" customFormat="1">
      <c r="A514" s="1"/>
      <c r="B514" s="1"/>
      <c r="Y514" s="8"/>
      <c r="Z514" s="8"/>
    </row>
    <row r="515" spans="1:26" s="4" customFormat="1">
      <c r="A515" s="1"/>
      <c r="B515" s="1"/>
      <c r="Y515" s="8"/>
      <c r="Z515" s="8"/>
    </row>
    <row r="516" spans="1:26" s="4" customFormat="1">
      <c r="A516" s="1"/>
      <c r="B516" s="1"/>
      <c r="Y516" s="8"/>
      <c r="Z516" s="8"/>
    </row>
    <row r="517" spans="1:26" s="4" customFormat="1">
      <c r="A517" s="1"/>
      <c r="B517" s="1"/>
      <c r="Y517" s="8"/>
      <c r="Z517" s="8"/>
    </row>
    <row r="518" spans="1:26" s="4" customFormat="1">
      <c r="A518" s="1"/>
      <c r="B518" s="1"/>
      <c r="Y518" s="8"/>
      <c r="Z518" s="8"/>
    </row>
    <row r="519" spans="1:26" s="4" customFormat="1">
      <c r="A519" s="1"/>
      <c r="B519" s="1"/>
      <c r="Y519" s="8"/>
      <c r="Z519" s="8"/>
    </row>
    <row r="520" spans="1:26" s="4" customFormat="1">
      <c r="A520" s="1"/>
      <c r="B520" s="1"/>
      <c r="Y520" s="8"/>
      <c r="Z520" s="8"/>
    </row>
    <row r="521" spans="1:26" s="4" customFormat="1">
      <c r="A521" s="1"/>
      <c r="B521" s="1"/>
      <c r="Y521" s="8"/>
      <c r="Z521" s="8"/>
    </row>
    <row r="522" spans="1:26" s="4" customFormat="1">
      <c r="A522" s="1"/>
      <c r="B522" s="1"/>
      <c r="Y522" s="8"/>
      <c r="Z522" s="8"/>
    </row>
    <row r="523" spans="1:26" s="4" customFormat="1">
      <c r="A523" s="1"/>
      <c r="B523" s="1"/>
      <c r="Y523" s="8"/>
      <c r="Z523" s="8"/>
    </row>
    <row r="524" spans="1:26" s="4" customFormat="1">
      <c r="A524" s="1"/>
      <c r="B524" s="1"/>
      <c r="Y524" s="8"/>
      <c r="Z524" s="8"/>
    </row>
    <row r="525" spans="1:26" s="4" customFormat="1">
      <c r="A525" s="1"/>
      <c r="B525" s="1"/>
      <c r="Y525" s="8"/>
      <c r="Z525" s="8"/>
    </row>
    <row r="526" spans="1:26" s="4" customFormat="1">
      <c r="A526" s="1"/>
      <c r="B526" s="1"/>
      <c r="Y526" s="8"/>
      <c r="Z526" s="8"/>
    </row>
    <row r="527" spans="1:26" s="4" customFormat="1">
      <c r="A527" s="1"/>
      <c r="B527" s="1"/>
      <c r="Y527" s="8"/>
      <c r="Z527" s="8"/>
    </row>
    <row r="528" spans="1:26" s="4" customFormat="1">
      <c r="A528" s="1"/>
      <c r="B528" s="1"/>
      <c r="Y528" s="8"/>
      <c r="Z528" s="8"/>
    </row>
    <row r="529" spans="1:26" s="4" customFormat="1">
      <c r="A529" s="1"/>
      <c r="B529" s="1"/>
      <c r="Y529" s="8"/>
      <c r="Z529" s="8"/>
    </row>
    <row r="530" spans="1:26" s="4" customFormat="1">
      <c r="A530" s="1"/>
      <c r="B530" s="1"/>
      <c r="Y530" s="8"/>
      <c r="Z530" s="8"/>
    </row>
    <row r="531" spans="1:26" s="4" customFormat="1">
      <c r="A531" s="1"/>
      <c r="B531" s="1"/>
      <c r="Y531" s="8"/>
      <c r="Z531" s="8"/>
    </row>
    <row r="532" spans="1:26" s="4" customFormat="1">
      <c r="A532" s="1"/>
      <c r="B532" s="1"/>
      <c r="Y532" s="8"/>
      <c r="Z532" s="8"/>
    </row>
    <row r="533" spans="1:26" s="4" customFormat="1">
      <c r="A533" s="1"/>
      <c r="B533" s="1"/>
      <c r="Y533" s="8"/>
      <c r="Z533" s="8"/>
    </row>
    <row r="534" spans="1:26" s="4" customFormat="1">
      <c r="A534" s="1"/>
      <c r="B534" s="1"/>
      <c r="Y534" s="8"/>
      <c r="Z534" s="8"/>
    </row>
    <row r="535" spans="1:26" s="4" customFormat="1">
      <c r="A535" s="1"/>
      <c r="B535" s="1"/>
      <c r="Y535" s="8"/>
      <c r="Z535" s="8"/>
    </row>
    <row r="536" spans="1:26" s="4" customFormat="1">
      <c r="A536" s="1"/>
      <c r="B536" s="1"/>
      <c r="Y536" s="8"/>
      <c r="Z536" s="8"/>
    </row>
    <row r="537" spans="1:26" s="4" customFormat="1">
      <c r="A537" s="1"/>
      <c r="B537" s="1"/>
      <c r="Y537" s="8"/>
      <c r="Z537" s="8"/>
    </row>
    <row r="538" spans="1:26" s="4" customFormat="1">
      <c r="A538" s="1"/>
      <c r="B538" s="1"/>
      <c r="Y538" s="8"/>
      <c r="Z538" s="8"/>
    </row>
    <row r="539" spans="1:26" s="4" customFormat="1">
      <c r="A539" s="1"/>
      <c r="B539" s="1"/>
      <c r="Y539" s="8"/>
      <c r="Z539" s="8"/>
    </row>
    <row r="540" spans="1:26" s="4" customFormat="1">
      <c r="A540" s="1"/>
      <c r="B540" s="1"/>
      <c r="Y540" s="8"/>
      <c r="Z540" s="8"/>
    </row>
    <row r="541" spans="1:26" s="4" customFormat="1">
      <c r="A541" s="1"/>
      <c r="B541" s="1"/>
      <c r="Y541" s="8"/>
      <c r="Z541" s="8"/>
    </row>
    <row r="542" spans="1:26" s="4" customFormat="1">
      <c r="A542" s="1"/>
      <c r="B542" s="1"/>
      <c r="Y542" s="8"/>
      <c r="Z542" s="8"/>
    </row>
    <row r="543" spans="1:26" s="4" customFormat="1">
      <c r="A543" s="1"/>
      <c r="B543" s="1"/>
      <c r="Y543" s="8"/>
      <c r="Z543" s="8"/>
    </row>
    <row r="544" spans="1:26" s="4" customFormat="1">
      <c r="A544" s="1"/>
      <c r="B544" s="1"/>
      <c r="Y544" s="8"/>
      <c r="Z544" s="8"/>
    </row>
    <row r="545" spans="1:26" s="4" customFormat="1">
      <c r="A545" s="1"/>
      <c r="B545" s="1"/>
      <c r="Y545" s="8"/>
      <c r="Z545" s="8"/>
    </row>
    <row r="546" spans="1:26" s="4" customFormat="1">
      <c r="A546" s="1"/>
      <c r="B546" s="1"/>
      <c r="Y546" s="8"/>
      <c r="Z546" s="8"/>
    </row>
    <row r="547" spans="1:26" s="4" customFormat="1">
      <c r="A547" s="1"/>
      <c r="B547" s="1"/>
      <c r="Y547" s="8"/>
      <c r="Z547" s="8"/>
    </row>
    <row r="548" spans="1:26" s="4" customFormat="1">
      <c r="A548" s="1"/>
      <c r="B548" s="1"/>
      <c r="Y548" s="8"/>
      <c r="Z548" s="8"/>
    </row>
    <row r="549" spans="1:26" s="4" customFormat="1">
      <c r="A549" s="1"/>
      <c r="B549" s="1"/>
      <c r="Y549" s="8"/>
      <c r="Z549" s="8"/>
    </row>
    <row r="550" spans="1:26" s="4" customFormat="1">
      <c r="A550" s="1"/>
      <c r="B550" s="1"/>
      <c r="Y550" s="8"/>
      <c r="Z550" s="8"/>
    </row>
    <row r="551" spans="1:26" s="4" customFormat="1">
      <c r="A551" s="1"/>
      <c r="B551" s="1"/>
      <c r="Y551" s="8"/>
      <c r="Z551" s="8"/>
    </row>
    <row r="552" spans="1:26" s="4" customFormat="1">
      <c r="A552" s="1"/>
      <c r="B552" s="1"/>
      <c r="Y552" s="8"/>
      <c r="Z552" s="8"/>
    </row>
    <row r="553" spans="1:26" s="4" customFormat="1">
      <c r="A553" s="1"/>
      <c r="B553" s="1"/>
      <c r="Y553" s="8"/>
      <c r="Z553" s="8"/>
    </row>
    <row r="554" spans="1:26" s="4" customFormat="1">
      <c r="A554" s="1"/>
      <c r="B554" s="1"/>
      <c r="Y554" s="8"/>
      <c r="Z554" s="8"/>
    </row>
    <row r="555" spans="1:26" s="4" customFormat="1">
      <c r="A555" s="1"/>
      <c r="B555" s="1"/>
      <c r="Y555" s="8"/>
      <c r="Z555" s="8"/>
    </row>
    <row r="556" spans="1:26" s="4" customFormat="1">
      <c r="A556" s="1"/>
      <c r="B556" s="1"/>
      <c r="Y556" s="8"/>
      <c r="Z556" s="8"/>
    </row>
    <row r="557" spans="1:26" s="4" customFormat="1">
      <c r="A557" s="1"/>
      <c r="B557" s="1"/>
      <c r="Y557" s="8"/>
      <c r="Z557" s="8"/>
    </row>
    <row r="558" spans="1:26" s="4" customFormat="1">
      <c r="A558" s="1"/>
      <c r="B558" s="1"/>
      <c r="Y558" s="8"/>
      <c r="Z558" s="8"/>
    </row>
    <row r="559" spans="1:26" s="4" customFormat="1">
      <c r="A559" s="1"/>
      <c r="B559" s="1"/>
      <c r="Y559" s="8"/>
      <c r="Z559" s="8"/>
    </row>
    <row r="560" spans="1:26" s="4" customFormat="1">
      <c r="A560" s="1"/>
      <c r="B560" s="1"/>
      <c r="Y560" s="8"/>
      <c r="Z560" s="8"/>
    </row>
    <row r="561" spans="1:26" s="4" customFormat="1">
      <c r="A561" s="1"/>
      <c r="B561" s="1"/>
      <c r="Y561" s="8"/>
      <c r="Z561" s="8"/>
    </row>
    <row r="562" spans="1:26" s="4" customFormat="1">
      <c r="A562" s="1"/>
      <c r="B562" s="1"/>
      <c r="Y562" s="8"/>
      <c r="Z562" s="8"/>
    </row>
    <row r="563" spans="1:26" s="4" customFormat="1">
      <c r="A563" s="1"/>
      <c r="B563" s="1"/>
      <c r="Y563" s="8"/>
      <c r="Z563" s="8"/>
    </row>
    <row r="564" spans="1:26" s="4" customFormat="1">
      <c r="A564" s="1"/>
      <c r="B564" s="1"/>
      <c r="Y564" s="8"/>
      <c r="Z564" s="8"/>
    </row>
    <row r="565" spans="1:26" s="4" customFormat="1">
      <c r="A565" s="1"/>
      <c r="B565" s="1"/>
      <c r="Y565" s="8"/>
      <c r="Z565" s="8"/>
    </row>
    <row r="566" spans="1:26" s="4" customFormat="1">
      <c r="A566" s="1"/>
      <c r="B566" s="1"/>
      <c r="Y566" s="8"/>
      <c r="Z566" s="8"/>
    </row>
    <row r="567" spans="1:26" s="4" customFormat="1">
      <c r="A567" s="1"/>
      <c r="B567" s="1"/>
      <c r="Y567" s="8"/>
      <c r="Z567" s="8"/>
    </row>
    <row r="568" spans="1:26" s="4" customFormat="1">
      <c r="A568" s="1"/>
      <c r="B568" s="1"/>
      <c r="Y568" s="8"/>
      <c r="Z568" s="8"/>
    </row>
    <row r="569" spans="1:26" s="4" customFormat="1">
      <c r="A569" s="1"/>
      <c r="B569" s="1"/>
      <c r="Y569" s="8"/>
      <c r="Z569" s="8"/>
    </row>
    <row r="570" spans="1:26" s="4" customFormat="1">
      <c r="A570" s="1"/>
      <c r="B570" s="1"/>
      <c r="Y570" s="8"/>
      <c r="Z570" s="8"/>
    </row>
    <row r="571" spans="1:26" s="4" customFormat="1">
      <c r="A571" s="1"/>
      <c r="B571" s="1"/>
      <c r="Y571" s="8"/>
      <c r="Z571" s="8"/>
    </row>
    <row r="572" spans="1:26" s="4" customFormat="1">
      <c r="A572" s="1"/>
      <c r="B572" s="1"/>
      <c r="Y572" s="8"/>
      <c r="Z572" s="8"/>
    </row>
    <row r="573" spans="1:26" s="4" customFormat="1">
      <c r="A573" s="1"/>
      <c r="B573" s="1"/>
      <c r="Y573" s="8"/>
      <c r="Z573" s="8"/>
    </row>
    <row r="574" spans="1:26" s="4" customFormat="1">
      <c r="A574" s="1"/>
      <c r="B574" s="1"/>
      <c r="Y574" s="8"/>
      <c r="Z574" s="8"/>
    </row>
    <row r="575" spans="1:26" s="4" customFormat="1">
      <c r="A575" s="1"/>
      <c r="B575" s="1"/>
      <c r="Y575" s="8"/>
      <c r="Z575" s="8"/>
    </row>
    <row r="576" spans="1:26" s="4" customFormat="1">
      <c r="A576" s="1"/>
      <c r="B576" s="1"/>
      <c r="Y576" s="8"/>
      <c r="Z576" s="8"/>
    </row>
    <row r="577" spans="1:26" s="4" customFormat="1">
      <c r="A577" s="1"/>
      <c r="B577" s="1"/>
      <c r="Y577" s="8"/>
      <c r="Z577" s="8"/>
    </row>
    <row r="578" spans="1:26" s="4" customFormat="1">
      <c r="A578" s="1"/>
      <c r="B578" s="1"/>
      <c r="Y578" s="8"/>
      <c r="Z578" s="8"/>
    </row>
    <row r="579" spans="1:26" s="4" customFormat="1">
      <c r="A579" s="1"/>
      <c r="B579" s="1"/>
      <c r="Y579" s="8"/>
      <c r="Z579" s="8"/>
    </row>
    <row r="580" spans="1:26" s="4" customFormat="1">
      <c r="A580" s="1"/>
      <c r="B580" s="1"/>
      <c r="Y580" s="8"/>
      <c r="Z580" s="8"/>
    </row>
    <row r="581" spans="1:26" s="4" customFormat="1">
      <c r="A581" s="1"/>
      <c r="B581" s="1"/>
      <c r="Y581" s="8"/>
      <c r="Z581" s="8"/>
    </row>
    <row r="582" spans="1:26" s="4" customFormat="1">
      <c r="A582" s="1"/>
      <c r="B582" s="1"/>
      <c r="Y582" s="8"/>
      <c r="Z582" s="8"/>
    </row>
    <row r="583" spans="1:26" s="4" customFormat="1">
      <c r="A583" s="1"/>
      <c r="B583" s="1"/>
      <c r="Y583" s="8"/>
      <c r="Z583" s="8"/>
    </row>
    <row r="584" spans="1:26" s="4" customFormat="1">
      <c r="A584" s="1"/>
      <c r="B584" s="1"/>
      <c r="Y584" s="8"/>
      <c r="Z584" s="8"/>
    </row>
    <row r="585" spans="1:26" s="4" customFormat="1">
      <c r="A585" s="1"/>
      <c r="B585" s="1"/>
      <c r="Y585" s="8"/>
      <c r="Z585" s="8"/>
    </row>
    <row r="586" spans="1:26" s="4" customFormat="1">
      <c r="A586" s="1"/>
      <c r="B586" s="1"/>
      <c r="Y586" s="8"/>
      <c r="Z586" s="8"/>
    </row>
    <row r="587" spans="1:26" s="4" customFormat="1">
      <c r="A587" s="1"/>
      <c r="B587" s="1"/>
      <c r="Y587" s="8"/>
      <c r="Z587" s="8"/>
    </row>
    <row r="588" spans="1:26" s="4" customFormat="1">
      <c r="A588" s="1"/>
      <c r="B588" s="1"/>
      <c r="Y588" s="8"/>
      <c r="Z588" s="8"/>
    </row>
    <row r="589" spans="1:26" s="4" customFormat="1">
      <c r="A589" s="1"/>
      <c r="B589" s="1"/>
      <c r="Y589" s="8"/>
      <c r="Z589" s="8"/>
    </row>
    <row r="590" spans="1:26" s="4" customFormat="1">
      <c r="A590" s="1"/>
      <c r="B590" s="1"/>
      <c r="Y590" s="8"/>
      <c r="Z590" s="8"/>
    </row>
    <row r="591" spans="1:26" s="4" customFormat="1">
      <c r="A591" s="1"/>
      <c r="B591" s="1"/>
      <c r="Y591" s="8"/>
      <c r="Z591" s="8"/>
    </row>
    <row r="592" spans="1:26" s="4" customFormat="1">
      <c r="A592" s="1"/>
      <c r="B592" s="1"/>
      <c r="Y592" s="8"/>
      <c r="Z592" s="8"/>
    </row>
    <row r="593" spans="1:26" s="4" customFormat="1">
      <c r="A593" s="1"/>
      <c r="B593" s="1"/>
      <c r="Y593" s="8"/>
      <c r="Z593" s="8"/>
    </row>
    <row r="594" spans="1:26" s="4" customFormat="1">
      <c r="A594" s="1"/>
      <c r="B594" s="1"/>
      <c r="Y594" s="8"/>
      <c r="Z594" s="8"/>
    </row>
    <row r="595" spans="1:26" s="4" customFormat="1">
      <c r="A595" s="1"/>
      <c r="B595" s="1"/>
      <c r="Y595" s="8"/>
      <c r="Z595" s="8"/>
    </row>
    <row r="596" spans="1:26" s="4" customFormat="1">
      <c r="A596" s="1"/>
      <c r="B596" s="1"/>
      <c r="Y596" s="8"/>
      <c r="Z596" s="8"/>
    </row>
    <row r="597" spans="1:26" s="4" customFormat="1">
      <c r="A597" s="1"/>
      <c r="B597" s="1"/>
      <c r="Y597" s="8"/>
      <c r="Z597" s="8"/>
    </row>
    <row r="598" spans="1:26" s="4" customFormat="1">
      <c r="A598" s="1"/>
      <c r="B598" s="1"/>
      <c r="Y598" s="8"/>
      <c r="Z598" s="8"/>
    </row>
    <row r="599" spans="1:26" s="4" customFormat="1">
      <c r="A599" s="1"/>
      <c r="B599" s="1"/>
      <c r="Y599" s="8"/>
      <c r="Z599" s="8"/>
    </row>
    <row r="600" spans="1:26" s="4" customFormat="1">
      <c r="A600" s="1"/>
      <c r="B600" s="1"/>
      <c r="Y600" s="8"/>
      <c r="Z600" s="8"/>
    </row>
    <row r="601" spans="1:26" s="4" customFormat="1">
      <c r="A601" s="1"/>
      <c r="B601" s="1"/>
      <c r="Y601" s="8"/>
      <c r="Z601" s="8"/>
    </row>
    <row r="602" spans="1:26" s="4" customFormat="1">
      <c r="A602" s="1"/>
      <c r="B602" s="1"/>
      <c r="Y602" s="8"/>
      <c r="Z602" s="8"/>
    </row>
    <row r="603" spans="1:26" s="4" customFormat="1">
      <c r="A603" s="1"/>
      <c r="B603" s="1"/>
      <c r="Y603" s="8"/>
      <c r="Z603" s="8"/>
    </row>
    <row r="604" spans="1:26" s="4" customFormat="1">
      <c r="A604" s="1"/>
      <c r="B604" s="1"/>
      <c r="Y604" s="8"/>
      <c r="Z604" s="8"/>
    </row>
    <row r="605" spans="1:26" s="4" customFormat="1">
      <c r="A605" s="1"/>
      <c r="B605" s="1"/>
      <c r="Y605" s="8"/>
      <c r="Z605" s="8"/>
    </row>
    <row r="606" spans="1:26" s="4" customFormat="1">
      <c r="A606" s="1"/>
      <c r="B606" s="1"/>
      <c r="Y606" s="8"/>
      <c r="Z606" s="8"/>
    </row>
    <row r="607" spans="1:26" s="4" customFormat="1">
      <c r="A607" s="1"/>
      <c r="B607" s="1"/>
      <c r="Y607" s="8"/>
      <c r="Z607" s="8"/>
    </row>
    <row r="608" spans="1:26" s="4" customFormat="1">
      <c r="A608" s="1"/>
      <c r="B608" s="1"/>
      <c r="Y608" s="8"/>
      <c r="Z608" s="8"/>
    </row>
    <row r="609" spans="1:26" s="4" customFormat="1">
      <c r="A609" s="1"/>
      <c r="B609" s="1"/>
      <c r="Y609" s="8"/>
      <c r="Z609" s="8"/>
    </row>
    <row r="610" spans="1:26" s="4" customFormat="1">
      <c r="A610" s="1"/>
      <c r="B610" s="1"/>
      <c r="Y610" s="8"/>
      <c r="Z610" s="8"/>
    </row>
    <row r="611" spans="1:26" s="4" customFormat="1">
      <c r="A611" s="1"/>
      <c r="B611" s="1"/>
      <c r="Y611" s="8"/>
      <c r="Z611" s="8"/>
    </row>
    <row r="612" spans="1:26" s="4" customFormat="1">
      <c r="A612" s="1"/>
      <c r="B612" s="1"/>
      <c r="Y612" s="8"/>
      <c r="Z612" s="8"/>
    </row>
    <row r="613" spans="1:26" s="4" customFormat="1">
      <c r="A613" s="1"/>
      <c r="B613" s="1"/>
      <c r="Y613" s="8"/>
      <c r="Z613" s="8"/>
    </row>
    <row r="614" spans="1:26" s="4" customFormat="1">
      <c r="A614" s="1"/>
      <c r="B614" s="1"/>
      <c r="Y614" s="8"/>
      <c r="Z614" s="8"/>
    </row>
    <row r="615" spans="1:26" s="4" customFormat="1">
      <c r="A615" s="1"/>
      <c r="B615" s="1"/>
      <c r="Y615" s="8"/>
      <c r="Z615" s="8"/>
    </row>
    <row r="616" spans="1:26" s="4" customFormat="1">
      <c r="A616" s="1"/>
      <c r="B616" s="1"/>
      <c r="Y616" s="8"/>
      <c r="Z616" s="8"/>
    </row>
    <row r="617" spans="1:26" s="4" customFormat="1">
      <c r="A617" s="1"/>
      <c r="B617" s="1"/>
      <c r="Y617" s="8"/>
      <c r="Z617" s="8"/>
    </row>
    <row r="618" spans="1:26" s="4" customFormat="1">
      <c r="A618" s="1"/>
      <c r="B618" s="1"/>
      <c r="Y618" s="8"/>
      <c r="Z618" s="8"/>
    </row>
    <row r="619" spans="1:26" s="4" customFormat="1">
      <c r="A619" s="1"/>
      <c r="B619" s="1"/>
      <c r="Y619" s="8"/>
      <c r="Z619" s="8"/>
    </row>
    <row r="620" spans="1:26" s="4" customFormat="1">
      <c r="A620" s="1"/>
      <c r="B620" s="1"/>
      <c r="Y620" s="8"/>
      <c r="Z620" s="8"/>
    </row>
    <row r="621" spans="1:26" s="4" customFormat="1">
      <c r="A621" s="1"/>
      <c r="B621" s="1"/>
      <c r="Y621" s="8"/>
      <c r="Z621" s="8"/>
    </row>
    <row r="622" spans="1:26" s="4" customFormat="1">
      <c r="A622" s="1"/>
      <c r="B622" s="1"/>
      <c r="Y622" s="8"/>
      <c r="Z622" s="8"/>
    </row>
    <row r="623" spans="1:26" s="4" customFormat="1">
      <c r="A623" s="1"/>
      <c r="B623" s="1"/>
      <c r="Y623" s="8"/>
      <c r="Z623" s="8"/>
    </row>
    <row r="624" spans="1:26" s="4" customFormat="1">
      <c r="A624" s="1"/>
      <c r="B624" s="1"/>
      <c r="Y624" s="8"/>
      <c r="Z624" s="8"/>
    </row>
    <row r="625" spans="1:26" s="4" customFormat="1">
      <c r="A625" s="1"/>
      <c r="B625" s="1"/>
      <c r="Y625" s="8"/>
      <c r="Z625" s="8"/>
    </row>
    <row r="626" spans="1:26" s="4" customFormat="1">
      <c r="A626" s="1"/>
      <c r="B626" s="1"/>
      <c r="Y626" s="8"/>
      <c r="Z626" s="8"/>
    </row>
    <row r="627" spans="1:26" s="4" customFormat="1">
      <c r="A627" s="1"/>
      <c r="B627" s="1"/>
      <c r="Y627" s="8"/>
      <c r="Z627" s="8"/>
    </row>
    <row r="628" spans="1:26" s="4" customFormat="1">
      <c r="A628" s="1"/>
      <c r="B628" s="1"/>
      <c r="Y628" s="8"/>
      <c r="Z628" s="8"/>
    </row>
    <row r="629" spans="1:26" s="4" customFormat="1">
      <c r="A629" s="1"/>
      <c r="B629" s="1"/>
      <c r="Y629" s="8"/>
      <c r="Z629" s="8"/>
    </row>
    <row r="630" spans="1:26" s="4" customFormat="1">
      <c r="A630" s="1"/>
      <c r="B630" s="1"/>
      <c r="Y630" s="8"/>
      <c r="Z630" s="8"/>
    </row>
    <row r="631" spans="1:26" s="4" customFormat="1">
      <c r="A631" s="1"/>
      <c r="B631" s="1"/>
      <c r="Y631" s="8"/>
      <c r="Z631" s="8"/>
    </row>
    <row r="632" spans="1:26" s="4" customFormat="1">
      <c r="A632" s="1"/>
      <c r="B632" s="1"/>
      <c r="Y632" s="8"/>
      <c r="Z632" s="8"/>
    </row>
    <row r="633" spans="1:26" s="4" customFormat="1">
      <c r="A633" s="1"/>
      <c r="B633" s="1"/>
      <c r="Y633" s="8"/>
      <c r="Z633" s="8"/>
    </row>
    <row r="634" spans="1:26" s="4" customFormat="1">
      <c r="A634" s="1"/>
      <c r="B634" s="1"/>
      <c r="Y634" s="8"/>
      <c r="Z634" s="8"/>
    </row>
    <row r="635" spans="1:26" s="4" customFormat="1">
      <c r="A635" s="1"/>
      <c r="B635" s="1"/>
      <c r="Y635" s="8"/>
      <c r="Z635" s="8"/>
    </row>
    <row r="636" spans="1:26" s="4" customFormat="1">
      <c r="A636" s="1"/>
      <c r="B636" s="1"/>
      <c r="Y636" s="8"/>
      <c r="Z636" s="8"/>
    </row>
    <row r="637" spans="1:26" s="4" customFormat="1">
      <c r="A637" s="1"/>
      <c r="B637" s="1"/>
      <c r="Y637" s="8"/>
      <c r="Z637" s="8"/>
    </row>
    <row r="638" spans="1:26" s="4" customFormat="1">
      <c r="A638" s="1"/>
      <c r="B638" s="1"/>
      <c r="Y638" s="8"/>
      <c r="Z638" s="8"/>
    </row>
    <row r="639" spans="1:26" s="4" customFormat="1">
      <c r="A639" s="1"/>
      <c r="B639" s="1"/>
      <c r="Y639" s="8"/>
      <c r="Z639" s="8"/>
    </row>
    <row r="640" spans="1:26" s="4" customFormat="1">
      <c r="A640" s="1"/>
      <c r="B640" s="1"/>
      <c r="Y640" s="8"/>
      <c r="Z640" s="8"/>
    </row>
    <row r="641" spans="1:26" s="4" customFormat="1">
      <c r="A641" s="1"/>
      <c r="B641" s="1"/>
      <c r="Y641" s="8"/>
      <c r="Z641" s="8"/>
    </row>
    <row r="642" spans="1:26" s="4" customFormat="1">
      <c r="A642" s="1"/>
      <c r="B642" s="1"/>
      <c r="Y642" s="8"/>
      <c r="Z642" s="8"/>
    </row>
    <row r="643" spans="1:26" s="4" customFormat="1">
      <c r="A643" s="1"/>
      <c r="B643" s="1"/>
      <c r="Y643" s="8"/>
      <c r="Z643" s="8"/>
    </row>
    <row r="644" spans="1:26" s="4" customFormat="1">
      <c r="A644" s="1"/>
      <c r="B644" s="1"/>
      <c r="Y644" s="8"/>
      <c r="Z644" s="8"/>
    </row>
    <row r="645" spans="1:26" s="4" customFormat="1">
      <c r="A645" s="1"/>
      <c r="B645" s="1"/>
      <c r="Y645" s="8"/>
      <c r="Z645" s="8"/>
    </row>
    <row r="646" spans="1:26" s="4" customFormat="1">
      <c r="A646" s="1"/>
      <c r="B646" s="1"/>
      <c r="Y646" s="8"/>
      <c r="Z646" s="8"/>
    </row>
    <row r="647" spans="1:26" s="4" customFormat="1">
      <c r="A647" s="1"/>
      <c r="B647" s="1"/>
      <c r="Y647" s="8"/>
      <c r="Z647" s="8"/>
    </row>
    <row r="648" spans="1:26" s="4" customFormat="1">
      <c r="A648" s="1"/>
      <c r="B648" s="1"/>
      <c r="Y648" s="8"/>
      <c r="Z648" s="8"/>
    </row>
    <row r="649" spans="1:26" s="4" customFormat="1">
      <c r="A649" s="1"/>
      <c r="B649" s="1"/>
      <c r="Y649" s="8"/>
      <c r="Z649" s="8"/>
    </row>
    <row r="650" spans="1:26" s="4" customFormat="1">
      <c r="A650" s="1"/>
      <c r="B650" s="1"/>
      <c r="Y650" s="8"/>
      <c r="Z650" s="8"/>
    </row>
    <row r="651" spans="1:26" s="4" customFormat="1">
      <c r="A651" s="1"/>
      <c r="B651" s="1"/>
      <c r="Y651" s="8"/>
      <c r="Z651" s="8"/>
    </row>
    <row r="652" spans="1:26" s="4" customFormat="1">
      <c r="A652" s="1"/>
      <c r="B652" s="1"/>
      <c r="Y652" s="8"/>
      <c r="Z652" s="8"/>
    </row>
    <row r="653" spans="1:26" s="4" customFormat="1">
      <c r="A653" s="1"/>
      <c r="B653" s="1"/>
      <c r="Y653" s="8"/>
      <c r="Z653" s="8"/>
    </row>
    <row r="654" spans="1:26" s="4" customFormat="1">
      <c r="A654" s="1"/>
      <c r="B654" s="1"/>
      <c r="Y654" s="8"/>
      <c r="Z654" s="8"/>
    </row>
    <row r="655" spans="1:26" s="4" customFormat="1">
      <c r="A655" s="1"/>
      <c r="B655" s="1"/>
      <c r="Y655" s="8"/>
      <c r="Z655" s="8"/>
    </row>
    <row r="656" spans="1:26" s="4" customFormat="1">
      <c r="A656" s="1"/>
      <c r="B656" s="1"/>
      <c r="Y656" s="8"/>
      <c r="Z656" s="8"/>
    </row>
    <row r="657" spans="1:26" s="4" customFormat="1">
      <c r="A657" s="1"/>
      <c r="B657" s="1"/>
      <c r="Y657" s="8"/>
      <c r="Z657" s="8"/>
    </row>
    <row r="658" spans="1:26" s="4" customFormat="1">
      <c r="A658" s="1"/>
      <c r="B658" s="1"/>
      <c r="Y658" s="8"/>
      <c r="Z658" s="8"/>
    </row>
    <row r="659" spans="1:26" s="4" customFormat="1">
      <c r="A659" s="1"/>
      <c r="B659" s="1"/>
      <c r="Y659" s="8"/>
      <c r="Z659" s="8"/>
    </row>
    <row r="660" spans="1:26" s="4" customFormat="1">
      <c r="A660" s="1"/>
      <c r="B660" s="1"/>
      <c r="Y660" s="8"/>
      <c r="Z660" s="8"/>
    </row>
    <row r="661" spans="1:26" s="4" customFormat="1">
      <c r="A661" s="1"/>
      <c r="B661" s="1"/>
      <c r="Y661" s="8"/>
      <c r="Z661" s="8"/>
    </row>
    <row r="662" spans="1:26" s="4" customFormat="1">
      <c r="A662" s="1"/>
      <c r="B662" s="1"/>
      <c r="Y662" s="8"/>
      <c r="Z662" s="8"/>
    </row>
    <row r="663" spans="1:26" s="4" customFormat="1">
      <c r="A663" s="1"/>
      <c r="B663" s="1"/>
      <c r="Y663" s="8"/>
      <c r="Z663" s="8"/>
    </row>
    <row r="664" spans="1:26" s="4" customFormat="1">
      <c r="A664" s="1"/>
      <c r="B664" s="1"/>
      <c r="Y664" s="8"/>
      <c r="Z664" s="8"/>
    </row>
    <row r="665" spans="1:26" s="4" customFormat="1">
      <c r="A665" s="1"/>
      <c r="B665" s="1"/>
      <c r="Y665" s="8"/>
      <c r="Z665" s="8"/>
    </row>
    <row r="666" spans="1:26" s="4" customFormat="1">
      <c r="A666" s="1"/>
      <c r="B666" s="1"/>
      <c r="Y666" s="8"/>
      <c r="Z666" s="8"/>
    </row>
    <row r="667" spans="1:26" s="4" customFormat="1">
      <c r="A667" s="1"/>
      <c r="B667" s="1"/>
      <c r="Y667" s="8"/>
      <c r="Z667" s="8"/>
    </row>
    <row r="668" spans="1:26" s="4" customFormat="1">
      <c r="A668" s="1"/>
      <c r="B668" s="1"/>
      <c r="Y668" s="8"/>
      <c r="Z668" s="8"/>
    </row>
    <row r="669" spans="1:26" s="4" customFormat="1">
      <c r="A669" s="1"/>
      <c r="B669" s="1"/>
      <c r="Y669" s="8"/>
      <c r="Z669" s="8"/>
    </row>
    <row r="670" spans="1:26" s="4" customFormat="1">
      <c r="A670" s="1"/>
      <c r="B670" s="1"/>
      <c r="Y670" s="8"/>
      <c r="Z670" s="8"/>
    </row>
    <row r="671" spans="1:26" s="4" customFormat="1">
      <c r="A671" s="1"/>
      <c r="B671" s="1"/>
      <c r="Y671" s="8"/>
      <c r="Z671" s="8"/>
    </row>
    <row r="672" spans="1:26" s="4" customFormat="1">
      <c r="A672" s="1"/>
      <c r="B672" s="1"/>
      <c r="Y672" s="8"/>
      <c r="Z672" s="8"/>
    </row>
    <row r="673" spans="1:26" s="4" customFormat="1">
      <c r="A673" s="1"/>
      <c r="B673" s="1"/>
      <c r="Y673" s="8"/>
      <c r="Z673" s="8"/>
    </row>
    <row r="674" spans="1:26" s="4" customFormat="1">
      <c r="A674" s="1"/>
      <c r="B674" s="1"/>
      <c r="Y674" s="8"/>
      <c r="Z674" s="8"/>
    </row>
    <row r="675" spans="1:26" s="4" customFormat="1">
      <c r="A675" s="1"/>
      <c r="B675" s="1"/>
      <c r="Y675" s="8"/>
      <c r="Z675" s="8"/>
    </row>
    <row r="676" spans="1:26" s="4" customFormat="1">
      <c r="A676" s="1"/>
      <c r="B676" s="1"/>
      <c r="Y676" s="8"/>
      <c r="Z676" s="8"/>
    </row>
    <row r="677" spans="1:26" s="4" customFormat="1">
      <c r="A677" s="1"/>
      <c r="B677" s="1"/>
      <c r="Y677" s="8"/>
      <c r="Z677" s="8"/>
    </row>
    <row r="678" spans="1:26" s="4" customFormat="1">
      <c r="A678" s="1"/>
      <c r="B678" s="1"/>
      <c r="Y678" s="8"/>
      <c r="Z678" s="8"/>
    </row>
    <row r="679" spans="1:26" s="4" customFormat="1">
      <c r="A679" s="1"/>
      <c r="B679" s="1"/>
      <c r="Y679" s="8"/>
      <c r="Z679" s="8"/>
    </row>
    <row r="680" spans="1:26" s="4" customFormat="1">
      <c r="A680" s="1"/>
      <c r="B680" s="1"/>
      <c r="Y680" s="8"/>
      <c r="Z680" s="8"/>
    </row>
    <row r="681" spans="1:26" s="4" customFormat="1">
      <c r="A681" s="1"/>
      <c r="B681" s="1"/>
      <c r="Y681" s="8"/>
      <c r="Z681" s="8"/>
    </row>
    <row r="682" spans="1:26" s="4" customFormat="1">
      <c r="A682" s="1"/>
      <c r="B682" s="1"/>
      <c r="Y682" s="8"/>
      <c r="Z682" s="8"/>
    </row>
    <row r="683" spans="1:26" s="4" customFormat="1">
      <c r="A683" s="1"/>
      <c r="B683" s="1"/>
      <c r="Y683" s="8"/>
      <c r="Z683" s="8"/>
    </row>
    <row r="684" spans="1:26" s="4" customFormat="1">
      <c r="A684" s="1"/>
      <c r="B684" s="1"/>
      <c r="Y684" s="8"/>
      <c r="Z684" s="8"/>
    </row>
    <row r="685" spans="1:26" s="4" customFormat="1">
      <c r="A685" s="1"/>
      <c r="B685" s="1"/>
      <c r="Y685" s="8"/>
      <c r="Z685" s="8"/>
    </row>
    <row r="686" spans="1:26" s="4" customFormat="1">
      <c r="A686" s="1"/>
      <c r="B686" s="1"/>
      <c r="Y686" s="8"/>
      <c r="Z686" s="8"/>
    </row>
    <row r="687" spans="1:26" s="4" customFormat="1">
      <c r="A687" s="1"/>
      <c r="B687" s="1"/>
      <c r="Y687" s="8"/>
      <c r="Z687" s="8"/>
    </row>
    <row r="688" spans="1:26" s="4" customFormat="1">
      <c r="A688" s="1"/>
      <c r="B688" s="1"/>
      <c r="Y688" s="8"/>
      <c r="Z688" s="8"/>
    </row>
    <row r="689" spans="1:26" s="4" customFormat="1">
      <c r="A689" s="1"/>
      <c r="B689" s="1"/>
      <c r="Y689" s="8"/>
      <c r="Z689" s="8"/>
    </row>
    <row r="690" spans="1:26" s="4" customFormat="1">
      <c r="A690" s="1"/>
      <c r="B690" s="1"/>
      <c r="Y690" s="8"/>
      <c r="Z690" s="8"/>
    </row>
    <row r="691" spans="1:26" s="4" customFormat="1">
      <c r="A691" s="1"/>
      <c r="B691" s="1"/>
      <c r="Y691" s="8"/>
      <c r="Z691" s="8"/>
    </row>
    <row r="692" spans="1:26" s="4" customFormat="1">
      <c r="A692" s="1"/>
      <c r="B692" s="1"/>
      <c r="Y692" s="8"/>
      <c r="Z692" s="8"/>
    </row>
    <row r="693" spans="1:26" s="4" customFormat="1">
      <c r="A693" s="1"/>
      <c r="B693" s="1"/>
      <c r="Y693" s="8"/>
      <c r="Z693" s="8"/>
    </row>
    <row r="694" spans="1:26" s="4" customFormat="1">
      <c r="A694" s="1"/>
      <c r="B694" s="1"/>
      <c r="Y694" s="8"/>
      <c r="Z694" s="8"/>
    </row>
    <row r="695" spans="1:26" s="4" customFormat="1">
      <c r="A695" s="1"/>
      <c r="B695" s="1"/>
      <c r="Y695" s="8"/>
      <c r="Z695" s="8"/>
    </row>
    <row r="696" spans="1:26" s="4" customFormat="1">
      <c r="A696" s="1"/>
      <c r="B696" s="1"/>
      <c r="Y696" s="8"/>
      <c r="Z696" s="8"/>
    </row>
    <row r="697" spans="1:26" s="4" customFormat="1">
      <c r="A697" s="1"/>
      <c r="B697" s="1"/>
      <c r="Y697" s="8"/>
      <c r="Z697" s="8"/>
    </row>
    <row r="698" spans="1:26" s="4" customFormat="1">
      <c r="A698" s="1"/>
      <c r="B698" s="1"/>
      <c r="Y698" s="8"/>
      <c r="Z698" s="8"/>
    </row>
    <row r="699" spans="1:26" s="4" customFormat="1">
      <c r="A699" s="1"/>
      <c r="B699" s="1"/>
      <c r="Y699" s="8"/>
      <c r="Z699" s="8"/>
    </row>
    <row r="700" spans="1:26" s="4" customFormat="1">
      <c r="A700" s="1"/>
      <c r="B700" s="1"/>
      <c r="Y700" s="8"/>
      <c r="Z700" s="8"/>
    </row>
    <row r="701" spans="1:26" s="4" customFormat="1">
      <c r="A701" s="1"/>
      <c r="B701" s="1"/>
      <c r="Y701" s="8"/>
      <c r="Z701" s="8"/>
    </row>
    <row r="702" spans="1:26" s="4" customFormat="1">
      <c r="A702" s="1"/>
      <c r="B702" s="1"/>
      <c r="Y702" s="8"/>
      <c r="Z702" s="8"/>
    </row>
    <row r="703" spans="1:26" s="4" customFormat="1">
      <c r="A703" s="1"/>
      <c r="B703" s="1"/>
      <c r="Y703" s="8"/>
      <c r="Z703" s="8"/>
    </row>
    <row r="704" spans="1:26" s="4" customFormat="1">
      <c r="A704" s="1"/>
      <c r="B704" s="1"/>
      <c r="Y704" s="8"/>
      <c r="Z704" s="8"/>
    </row>
    <row r="705" spans="1:26" s="4" customFormat="1">
      <c r="A705" s="1"/>
      <c r="B705" s="1"/>
      <c r="Y705" s="8"/>
      <c r="Z705" s="8"/>
    </row>
    <row r="706" spans="1:26" s="4" customFormat="1">
      <c r="A706" s="1"/>
      <c r="B706" s="1"/>
      <c r="Y706" s="8"/>
      <c r="Z706" s="8"/>
    </row>
    <row r="707" spans="1:26" s="4" customFormat="1">
      <c r="A707" s="1"/>
      <c r="B707" s="1"/>
      <c r="Y707" s="8"/>
      <c r="Z707" s="8"/>
    </row>
    <row r="708" spans="1:26" s="4" customFormat="1">
      <c r="A708" s="1"/>
      <c r="B708" s="1"/>
      <c r="Y708" s="8"/>
      <c r="Z708" s="8"/>
    </row>
    <row r="709" spans="1:26" s="4" customFormat="1">
      <c r="A709" s="1"/>
      <c r="B709" s="1"/>
      <c r="Y709" s="8"/>
      <c r="Z709" s="8"/>
    </row>
    <row r="710" spans="1:26" s="4" customFormat="1">
      <c r="A710" s="1"/>
      <c r="B710" s="1"/>
      <c r="Y710" s="8"/>
      <c r="Z710" s="8"/>
    </row>
    <row r="711" spans="1:26" s="4" customFormat="1">
      <c r="A711" s="1"/>
      <c r="B711" s="1"/>
      <c r="Y711" s="8"/>
      <c r="Z711" s="8"/>
    </row>
    <row r="712" spans="1:26" s="4" customFormat="1">
      <c r="A712" s="1"/>
      <c r="B712" s="1"/>
      <c r="Y712" s="8"/>
      <c r="Z712" s="8"/>
    </row>
    <row r="713" spans="1:26" s="4" customFormat="1">
      <c r="A713" s="1"/>
      <c r="B713" s="1"/>
      <c r="Y713" s="8"/>
      <c r="Z713" s="8"/>
    </row>
    <row r="714" spans="1:26" s="4" customFormat="1">
      <c r="A714" s="1"/>
      <c r="B714" s="1"/>
      <c r="Y714" s="8"/>
      <c r="Z714" s="8"/>
    </row>
    <row r="715" spans="1:26" s="4" customFormat="1">
      <c r="A715" s="1"/>
      <c r="B715" s="1"/>
      <c r="Y715" s="8"/>
      <c r="Z715" s="8"/>
    </row>
    <row r="716" spans="1:26" s="4" customFormat="1">
      <c r="A716" s="1"/>
      <c r="B716" s="1"/>
      <c r="Y716" s="8"/>
      <c r="Z716" s="8"/>
    </row>
    <row r="717" spans="1:26" s="4" customFormat="1">
      <c r="A717" s="1"/>
      <c r="B717" s="1"/>
      <c r="Y717" s="8"/>
      <c r="Z717" s="8"/>
    </row>
    <row r="718" spans="1:26" s="4" customFormat="1">
      <c r="A718" s="1"/>
      <c r="B718" s="1"/>
      <c r="Y718" s="8"/>
      <c r="Z718" s="8"/>
    </row>
    <row r="719" spans="1:26" s="4" customFormat="1">
      <c r="A719" s="1"/>
      <c r="B719" s="1"/>
      <c r="Y719" s="8"/>
      <c r="Z719" s="8"/>
    </row>
    <row r="720" spans="1:26" s="4" customFormat="1">
      <c r="A720" s="1"/>
      <c r="B720" s="1"/>
      <c r="Y720" s="8"/>
      <c r="Z720" s="8"/>
    </row>
    <row r="721" spans="1:26" s="4" customFormat="1">
      <c r="A721" s="1"/>
      <c r="B721" s="1"/>
      <c r="Y721" s="8"/>
      <c r="Z721" s="8"/>
    </row>
    <row r="722" spans="1:26" s="4" customFormat="1">
      <c r="A722" s="1"/>
      <c r="B722" s="1"/>
      <c r="Y722" s="8"/>
      <c r="Z722" s="8"/>
    </row>
    <row r="723" spans="1:26" s="4" customFormat="1">
      <c r="A723" s="1"/>
      <c r="B723" s="1"/>
      <c r="Y723" s="8"/>
      <c r="Z723" s="8"/>
    </row>
    <row r="724" spans="1:26" s="4" customFormat="1">
      <c r="A724" s="1"/>
      <c r="B724" s="1"/>
      <c r="Y724" s="8"/>
      <c r="Z724" s="8"/>
    </row>
    <row r="725" spans="1:26" s="4" customFormat="1">
      <c r="A725" s="1"/>
      <c r="B725" s="1"/>
      <c r="Y725" s="8"/>
      <c r="Z725" s="8"/>
    </row>
    <row r="726" spans="1:26" s="4" customFormat="1">
      <c r="A726" s="1"/>
      <c r="B726" s="1"/>
      <c r="Y726" s="8"/>
      <c r="Z726" s="8"/>
    </row>
    <row r="727" spans="1:26" s="4" customFormat="1">
      <c r="A727" s="1"/>
      <c r="B727" s="1"/>
      <c r="Y727" s="8"/>
      <c r="Z727" s="8"/>
    </row>
    <row r="728" spans="1:26" s="4" customFormat="1">
      <c r="A728" s="1"/>
      <c r="B728" s="1"/>
      <c r="Y728" s="8"/>
      <c r="Z728" s="8"/>
    </row>
    <row r="729" spans="1:26" s="4" customFormat="1">
      <c r="A729" s="1"/>
      <c r="B729" s="1"/>
      <c r="Y729" s="8"/>
      <c r="Z729" s="8"/>
    </row>
    <row r="730" spans="1:26" s="4" customFormat="1">
      <c r="A730" s="1"/>
      <c r="B730" s="1"/>
      <c r="Y730" s="8"/>
      <c r="Z730" s="8"/>
    </row>
    <row r="731" spans="1:26" s="4" customFormat="1">
      <c r="A731" s="1"/>
      <c r="B731" s="1"/>
      <c r="Y731" s="8"/>
      <c r="Z731" s="8"/>
    </row>
    <row r="732" spans="1:26" s="4" customFormat="1">
      <c r="A732" s="1"/>
      <c r="B732" s="1"/>
      <c r="Y732" s="8"/>
      <c r="Z732" s="8"/>
    </row>
    <row r="733" spans="1:26" s="4" customFormat="1">
      <c r="A733" s="1"/>
      <c r="B733" s="1"/>
      <c r="Y733" s="8"/>
      <c r="Z733" s="8"/>
    </row>
    <row r="734" spans="1:26" s="4" customFormat="1">
      <c r="A734" s="1"/>
      <c r="B734" s="1"/>
      <c r="Y734" s="8"/>
      <c r="Z734" s="8"/>
    </row>
    <row r="735" spans="1:26" s="4" customFormat="1">
      <c r="A735" s="1"/>
      <c r="B735" s="1"/>
      <c r="Y735" s="8"/>
      <c r="Z735" s="8"/>
    </row>
    <row r="736" spans="1:26" s="4" customFormat="1">
      <c r="A736" s="1"/>
      <c r="B736" s="1"/>
      <c r="Y736" s="8"/>
      <c r="Z736" s="8"/>
    </row>
    <row r="737" spans="1:26" s="4" customFormat="1">
      <c r="A737" s="1"/>
      <c r="B737" s="1"/>
      <c r="Y737" s="8"/>
      <c r="Z737" s="8"/>
    </row>
    <row r="738" spans="1:26" s="4" customFormat="1">
      <c r="A738" s="1"/>
      <c r="B738" s="1"/>
      <c r="Y738" s="8"/>
      <c r="Z738" s="8"/>
    </row>
    <row r="739" spans="1:26" s="4" customFormat="1">
      <c r="A739" s="1"/>
      <c r="B739" s="1"/>
      <c r="Y739" s="8"/>
      <c r="Z739" s="8"/>
    </row>
    <row r="740" spans="1:26" s="4" customFormat="1">
      <c r="A740" s="1"/>
      <c r="B740" s="1"/>
      <c r="Y740" s="8"/>
      <c r="Z740" s="8"/>
    </row>
    <row r="741" spans="1:26" s="4" customFormat="1">
      <c r="A741" s="1"/>
      <c r="B741" s="1"/>
      <c r="Y741" s="8"/>
      <c r="Z741" s="8"/>
    </row>
    <row r="742" spans="1:26" s="4" customFormat="1">
      <c r="A742" s="1"/>
      <c r="B742" s="1"/>
      <c r="Y742" s="8"/>
      <c r="Z742" s="8"/>
    </row>
    <row r="743" spans="1:26" s="4" customFormat="1">
      <c r="A743" s="1"/>
      <c r="B743" s="1"/>
      <c r="Y743" s="8"/>
      <c r="Z743" s="8"/>
    </row>
    <row r="744" spans="1:26" s="4" customFormat="1">
      <c r="A744" s="1"/>
      <c r="B744" s="1"/>
      <c r="Y744" s="8"/>
      <c r="Z744" s="8"/>
    </row>
    <row r="745" spans="1:26" s="4" customFormat="1">
      <c r="A745" s="1"/>
      <c r="B745" s="1"/>
      <c r="Y745" s="8"/>
      <c r="Z745" s="8"/>
    </row>
    <row r="746" spans="1:26" s="4" customFormat="1">
      <c r="A746" s="1"/>
      <c r="B746" s="1"/>
      <c r="Y746" s="8"/>
      <c r="Z746" s="8"/>
    </row>
    <row r="747" spans="1:26" s="4" customFormat="1">
      <c r="A747" s="1"/>
      <c r="B747" s="1"/>
      <c r="Y747" s="8"/>
      <c r="Z747" s="8"/>
    </row>
    <row r="748" spans="1:26" s="4" customFormat="1">
      <c r="A748" s="1"/>
      <c r="B748" s="1"/>
      <c r="Y748" s="8"/>
      <c r="Z748" s="8"/>
    </row>
    <row r="749" spans="1:26" s="4" customFormat="1">
      <c r="A749" s="1"/>
      <c r="B749" s="1"/>
      <c r="Y749" s="8"/>
      <c r="Z749" s="8"/>
    </row>
    <row r="750" spans="1:26" s="4" customFormat="1">
      <c r="A750" s="1"/>
      <c r="B750" s="1"/>
      <c r="Y750" s="8"/>
      <c r="Z750" s="8"/>
    </row>
    <row r="751" spans="1:26" s="4" customFormat="1">
      <c r="A751" s="1"/>
      <c r="B751" s="1"/>
      <c r="Y751" s="8"/>
      <c r="Z751" s="8"/>
    </row>
    <row r="752" spans="1:26" s="4" customFormat="1">
      <c r="A752" s="1"/>
      <c r="B752" s="1"/>
      <c r="Y752" s="8"/>
      <c r="Z752" s="8"/>
    </row>
    <row r="753" spans="1:26" s="4" customFormat="1">
      <c r="A753" s="1"/>
      <c r="B753" s="1"/>
      <c r="Y753" s="8"/>
      <c r="Z753" s="8"/>
    </row>
    <row r="754" spans="1:26" s="4" customFormat="1">
      <c r="A754" s="1"/>
      <c r="B754" s="1"/>
      <c r="Y754" s="8"/>
      <c r="Z754" s="8"/>
    </row>
    <row r="755" spans="1:26" s="4" customFormat="1">
      <c r="A755" s="1"/>
      <c r="B755" s="1"/>
      <c r="Y755" s="8"/>
      <c r="Z755" s="8"/>
    </row>
    <row r="756" spans="1:26" s="4" customFormat="1">
      <c r="A756" s="1"/>
      <c r="B756" s="1"/>
      <c r="Y756" s="8"/>
      <c r="Z756" s="8"/>
    </row>
    <row r="757" spans="1:26" s="4" customFormat="1">
      <c r="A757" s="1"/>
      <c r="B757" s="1"/>
      <c r="Y757" s="8"/>
      <c r="Z757" s="8"/>
    </row>
    <row r="758" spans="1:26" s="4" customFormat="1">
      <c r="A758" s="1"/>
      <c r="B758" s="1"/>
      <c r="Y758" s="8"/>
      <c r="Z758" s="8"/>
    </row>
    <row r="759" spans="1:26" s="4" customFormat="1">
      <c r="A759" s="1"/>
      <c r="B759" s="1"/>
      <c r="Y759" s="8"/>
      <c r="Z759" s="8"/>
    </row>
    <row r="760" spans="1:26" s="4" customFormat="1">
      <c r="A760" s="1"/>
      <c r="B760" s="1"/>
      <c r="Y760" s="8"/>
      <c r="Z760" s="8"/>
    </row>
    <row r="761" spans="1:26" s="4" customFormat="1">
      <c r="A761" s="1"/>
      <c r="B761" s="1"/>
      <c r="Y761" s="8"/>
      <c r="Z761" s="8"/>
    </row>
    <row r="762" spans="1:26" s="4" customFormat="1">
      <c r="A762" s="1"/>
      <c r="B762" s="1"/>
      <c r="Y762" s="8"/>
      <c r="Z762" s="8"/>
    </row>
    <row r="763" spans="1:26" s="4" customFormat="1">
      <c r="A763" s="1"/>
      <c r="B763" s="1"/>
      <c r="Y763" s="8"/>
      <c r="Z763" s="8"/>
    </row>
    <row r="764" spans="1:26" s="4" customFormat="1">
      <c r="A764" s="1"/>
      <c r="B764" s="1"/>
      <c r="Y764" s="8"/>
      <c r="Z764" s="8"/>
    </row>
    <row r="765" spans="1:26" s="4" customFormat="1">
      <c r="A765" s="1"/>
      <c r="B765" s="1"/>
      <c r="Y765" s="8"/>
      <c r="Z765" s="8"/>
    </row>
    <row r="766" spans="1:26" s="4" customFormat="1">
      <c r="A766" s="1"/>
      <c r="B766" s="1"/>
      <c r="Y766" s="8"/>
      <c r="Z766" s="8"/>
    </row>
    <row r="767" spans="1:26" s="4" customFormat="1">
      <c r="A767" s="1"/>
      <c r="B767" s="1"/>
      <c r="Y767" s="8"/>
      <c r="Z767" s="8"/>
    </row>
    <row r="768" spans="1:26" s="4" customFormat="1">
      <c r="A768" s="1"/>
      <c r="B768" s="1"/>
      <c r="Y768" s="8"/>
      <c r="Z768" s="8"/>
    </row>
    <row r="769" spans="1:26" s="4" customFormat="1">
      <c r="A769" s="1"/>
      <c r="B769" s="1"/>
      <c r="Y769" s="8"/>
      <c r="Z769" s="8"/>
    </row>
    <row r="770" spans="1:26" s="4" customFormat="1">
      <c r="A770" s="1"/>
      <c r="B770" s="1"/>
      <c r="Y770" s="8"/>
      <c r="Z770" s="8"/>
    </row>
    <row r="771" spans="1:26" s="4" customFormat="1">
      <c r="A771" s="1"/>
      <c r="B771" s="1"/>
      <c r="Y771" s="8"/>
      <c r="Z771" s="8"/>
    </row>
    <row r="772" spans="1:26" s="4" customFormat="1">
      <c r="A772" s="1"/>
      <c r="B772" s="1"/>
      <c r="Y772" s="8"/>
      <c r="Z772" s="8"/>
    </row>
    <row r="773" spans="1:26" s="4" customFormat="1">
      <c r="A773" s="1"/>
      <c r="B773" s="1"/>
      <c r="Y773" s="8"/>
      <c r="Z773" s="8"/>
    </row>
    <row r="774" spans="1:26" s="4" customFormat="1">
      <c r="A774" s="1"/>
      <c r="B774" s="1"/>
      <c r="Y774" s="8"/>
      <c r="Z774" s="8"/>
    </row>
    <row r="775" spans="1:26" s="4" customFormat="1">
      <c r="A775" s="1"/>
      <c r="B775" s="1"/>
      <c r="Y775" s="8"/>
      <c r="Z775" s="8"/>
    </row>
    <row r="776" spans="1:26" s="4" customFormat="1">
      <c r="A776" s="1"/>
      <c r="B776" s="1"/>
      <c r="Y776" s="8"/>
      <c r="Z776" s="8"/>
    </row>
    <row r="777" spans="1:26" s="4" customFormat="1">
      <c r="A777" s="1"/>
      <c r="B777" s="1"/>
      <c r="Y777" s="8"/>
      <c r="Z777" s="8"/>
    </row>
    <row r="778" spans="1:26" s="4" customFormat="1">
      <c r="A778" s="1"/>
      <c r="B778" s="1"/>
      <c r="Y778" s="8"/>
      <c r="Z778" s="8"/>
    </row>
    <row r="779" spans="1:26" s="4" customFormat="1">
      <c r="A779" s="1"/>
      <c r="B779" s="1"/>
      <c r="Y779" s="8"/>
      <c r="Z779" s="8"/>
    </row>
    <row r="780" spans="1:26" s="4" customFormat="1">
      <c r="A780" s="1"/>
      <c r="B780" s="1"/>
      <c r="Y780" s="8"/>
      <c r="Z780" s="8"/>
    </row>
    <row r="781" spans="1:26" s="4" customFormat="1">
      <c r="A781" s="1"/>
      <c r="B781" s="1"/>
      <c r="Y781" s="8"/>
      <c r="Z781" s="8"/>
    </row>
    <row r="782" spans="1:26" s="4" customFormat="1">
      <c r="A782" s="1"/>
      <c r="B782" s="1"/>
      <c r="Y782" s="8"/>
      <c r="Z782" s="8"/>
    </row>
    <row r="783" spans="1:26" s="4" customFormat="1">
      <c r="A783" s="1"/>
      <c r="B783" s="1"/>
      <c r="Y783" s="8"/>
      <c r="Z783" s="8"/>
    </row>
    <row r="784" spans="1:26" s="4" customFormat="1">
      <c r="A784" s="1"/>
      <c r="B784" s="1"/>
      <c r="Y784" s="8"/>
      <c r="Z784" s="8"/>
    </row>
    <row r="785" spans="1:26" s="4" customFormat="1">
      <c r="A785" s="1"/>
      <c r="B785" s="1"/>
      <c r="Y785" s="8"/>
      <c r="Z785" s="8"/>
    </row>
    <row r="786" spans="1:26" s="4" customFormat="1">
      <c r="A786" s="1"/>
      <c r="B786" s="1"/>
      <c r="Y786" s="8"/>
      <c r="Z786" s="8"/>
    </row>
    <row r="787" spans="1:26" s="4" customFormat="1">
      <c r="A787" s="1"/>
      <c r="B787" s="1"/>
      <c r="Y787" s="8"/>
      <c r="Z787" s="8"/>
    </row>
    <row r="788" spans="1:26" s="4" customFormat="1">
      <c r="A788" s="1"/>
      <c r="B788" s="1"/>
      <c r="Y788" s="8"/>
      <c r="Z788" s="8"/>
    </row>
    <row r="789" spans="1:26" s="4" customFormat="1">
      <c r="A789" s="1"/>
      <c r="B789" s="1"/>
      <c r="Y789" s="8"/>
      <c r="Z789" s="8"/>
    </row>
    <row r="790" spans="1:26" s="4" customFormat="1">
      <c r="A790" s="1"/>
      <c r="B790" s="1"/>
      <c r="Y790" s="8"/>
      <c r="Z790" s="8"/>
    </row>
    <row r="791" spans="1:26" s="4" customFormat="1">
      <c r="A791" s="1"/>
      <c r="B791" s="1"/>
      <c r="Y791" s="8"/>
      <c r="Z791" s="8"/>
    </row>
    <row r="792" spans="1:26" s="4" customFormat="1">
      <c r="A792" s="1"/>
      <c r="B792" s="1"/>
      <c r="Y792" s="8"/>
      <c r="Z792" s="8"/>
    </row>
    <row r="793" spans="1:26" s="4" customFormat="1">
      <c r="A793" s="1"/>
      <c r="B793" s="1"/>
      <c r="Y793" s="8"/>
      <c r="Z793" s="8"/>
    </row>
    <row r="794" spans="1:26" s="4" customFormat="1">
      <c r="A794" s="1"/>
      <c r="B794" s="1"/>
      <c r="Y794" s="8"/>
      <c r="Z794" s="8"/>
    </row>
    <row r="795" spans="1:26" s="4" customFormat="1">
      <c r="A795" s="1"/>
      <c r="B795" s="1"/>
      <c r="Y795" s="8"/>
      <c r="Z795" s="8"/>
    </row>
    <row r="796" spans="1:26" s="4" customFormat="1">
      <c r="A796" s="1"/>
      <c r="B796" s="1"/>
      <c r="Y796" s="8"/>
      <c r="Z796" s="8"/>
    </row>
    <row r="797" spans="1:26" s="4" customFormat="1">
      <c r="A797" s="1"/>
      <c r="B797" s="1"/>
      <c r="Y797" s="8"/>
      <c r="Z797" s="8"/>
    </row>
    <row r="798" spans="1:26" s="4" customFormat="1">
      <c r="A798" s="1"/>
      <c r="B798" s="1"/>
      <c r="Y798" s="8"/>
      <c r="Z798" s="8"/>
    </row>
    <row r="799" spans="1:26" s="4" customFormat="1">
      <c r="A799" s="1"/>
      <c r="B799" s="1"/>
      <c r="Y799" s="8"/>
      <c r="Z799" s="8"/>
    </row>
    <row r="800" spans="1:26" s="4" customFormat="1">
      <c r="A800" s="1"/>
      <c r="B800" s="1"/>
      <c r="Y800" s="8"/>
      <c r="Z800" s="8"/>
    </row>
    <row r="801" spans="1:26" s="4" customFormat="1">
      <c r="A801" s="1"/>
      <c r="B801" s="1"/>
      <c r="Y801" s="8"/>
      <c r="Z801" s="8"/>
    </row>
    <row r="802" spans="1:26" s="4" customFormat="1">
      <c r="A802" s="1"/>
      <c r="B802" s="1"/>
      <c r="Y802" s="8"/>
      <c r="Z802" s="8"/>
    </row>
    <row r="803" spans="1:26" s="4" customFormat="1">
      <c r="A803" s="1"/>
      <c r="B803" s="1"/>
      <c r="Y803" s="8"/>
      <c r="Z803" s="8"/>
    </row>
    <row r="804" spans="1:26" s="4" customFormat="1">
      <c r="A804" s="1"/>
      <c r="B804" s="1"/>
      <c r="Y804" s="8"/>
      <c r="Z804" s="8"/>
    </row>
    <row r="805" spans="1:26" s="4" customFormat="1">
      <c r="A805" s="1"/>
      <c r="B805" s="1"/>
      <c r="Y805" s="8"/>
      <c r="Z805" s="8"/>
    </row>
    <row r="806" spans="1:26" s="4" customFormat="1">
      <c r="A806" s="1"/>
      <c r="B806" s="1"/>
      <c r="Y806" s="8"/>
      <c r="Z806" s="8"/>
    </row>
    <row r="807" spans="1:26" s="4" customFormat="1">
      <c r="A807" s="1"/>
      <c r="B807" s="1"/>
      <c r="Y807" s="8"/>
      <c r="Z807" s="8"/>
    </row>
    <row r="808" spans="1:26" s="4" customFormat="1">
      <c r="A808" s="1"/>
      <c r="B808" s="1"/>
      <c r="Y808" s="8"/>
      <c r="Z808" s="8"/>
    </row>
    <row r="809" spans="1:26" s="4" customFormat="1">
      <c r="A809" s="1"/>
      <c r="B809" s="1"/>
      <c r="Y809" s="8"/>
      <c r="Z809" s="8"/>
    </row>
    <row r="810" spans="1:26" s="4" customFormat="1">
      <c r="A810" s="1"/>
      <c r="B810" s="1"/>
      <c r="Y810" s="8"/>
      <c r="Z810" s="8"/>
    </row>
    <row r="811" spans="1:26" s="4" customFormat="1">
      <c r="A811" s="1"/>
      <c r="B811" s="1"/>
      <c r="Y811" s="8"/>
      <c r="Z811" s="8"/>
    </row>
    <row r="812" spans="1:26" s="4" customFormat="1">
      <c r="A812" s="1"/>
      <c r="B812" s="1"/>
      <c r="Y812" s="8"/>
      <c r="Z812" s="8"/>
    </row>
    <row r="813" spans="1:26" s="4" customFormat="1">
      <c r="A813" s="1"/>
      <c r="B813" s="1"/>
      <c r="Y813" s="8"/>
      <c r="Z813" s="8"/>
    </row>
    <row r="814" spans="1:26" s="4" customFormat="1">
      <c r="A814" s="1"/>
      <c r="B814" s="1"/>
      <c r="Y814" s="8"/>
      <c r="Z814" s="8"/>
    </row>
    <row r="815" spans="1:26" s="4" customFormat="1">
      <c r="A815" s="1"/>
      <c r="B815" s="1"/>
      <c r="Y815" s="8"/>
      <c r="Z815" s="8"/>
    </row>
    <row r="816" spans="1:26" s="4" customFormat="1">
      <c r="A816" s="1"/>
      <c r="B816" s="1"/>
      <c r="Y816" s="8"/>
      <c r="Z816" s="8"/>
    </row>
    <row r="817" spans="1:26" s="4" customFormat="1">
      <c r="A817" s="1"/>
      <c r="B817" s="1"/>
      <c r="Y817" s="8"/>
      <c r="Z817" s="8"/>
    </row>
    <row r="818" spans="1:26" s="4" customFormat="1">
      <c r="A818" s="1"/>
      <c r="B818" s="1"/>
      <c r="Y818" s="8"/>
      <c r="Z818" s="8"/>
    </row>
    <row r="819" spans="1:26" s="4" customFormat="1">
      <c r="A819" s="1"/>
      <c r="B819" s="1"/>
      <c r="Y819" s="8"/>
      <c r="Z819" s="8"/>
    </row>
    <row r="820" spans="1:26" s="4" customFormat="1">
      <c r="A820" s="1"/>
      <c r="B820" s="1"/>
      <c r="Y820" s="8"/>
      <c r="Z820" s="8"/>
    </row>
    <row r="821" spans="1:26" s="4" customFormat="1">
      <c r="A821" s="1"/>
      <c r="B821" s="1"/>
      <c r="Y821" s="8"/>
      <c r="Z821" s="8"/>
    </row>
    <row r="822" spans="1:26" s="4" customFormat="1">
      <c r="A822" s="1"/>
      <c r="B822" s="1"/>
      <c r="Y822" s="8"/>
      <c r="Z822" s="8"/>
    </row>
    <row r="823" spans="1:26" s="4" customFormat="1">
      <c r="A823" s="1"/>
      <c r="B823" s="1"/>
      <c r="Y823" s="8"/>
      <c r="Z823" s="8"/>
    </row>
    <row r="824" spans="1:26" s="4" customFormat="1">
      <c r="A824" s="1"/>
      <c r="B824" s="1"/>
      <c r="Y824" s="8"/>
      <c r="Z824" s="8"/>
    </row>
    <row r="825" spans="1:26" s="4" customFormat="1">
      <c r="A825" s="1"/>
      <c r="B825" s="1"/>
      <c r="Y825" s="8"/>
      <c r="Z825" s="8"/>
    </row>
    <row r="826" spans="1:26" s="4" customFormat="1">
      <c r="A826" s="1"/>
      <c r="B826" s="1"/>
      <c r="Y826" s="8"/>
      <c r="Z826" s="8"/>
    </row>
    <row r="827" spans="1:26" s="4" customFormat="1">
      <c r="A827" s="1"/>
      <c r="B827" s="1"/>
      <c r="Y827" s="8"/>
      <c r="Z827" s="8"/>
    </row>
    <row r="828" spans="1:26" s="4" customFormat="1">
      <c r="A828" s="1"/>
      <c r="B828" s="1"/>
      <c r="Y828" s="8"/>
      <c r="Z828" s="8"/>
    </row>
    <row r="829" spans="1:26" s="4" customFormat="1">
      <c r="A829" s="1"/>
      <c r="B829" s="1"/>
      <c r="Y829" s="8"/>
      <c r="Z829" s="8"/>
    </row>
    <row r="830" spans="1:26" s="4" customFormat="1">
      <c r="A830" s="1"/>
      <c r="B830" s="1"/>
      <c r="Y830" s="8"/>
      <c r="Z830" s="8"/>
    </row>
    <row r="831" spans="1:26" s="4" customFormat="1">
      <c r="A831" s="1"/>
      <c r="B831" s="1"/>
      <c r="Y831" s="8"/>
      <c r="Z831" s="8"/>
    </row>
    <row r="832" spans="1:26" s="4" customFormat="1">
      <c r="A832" s="1"/>
      <c r="B832" s="1"/>
      <c r="Y832" s="8"/>
      <c r="Z832" s="8"/>
    </row>
    <row r="833" spans="1:26" s="4" customFormat="1">
      <c r="A833" s="1"/>
      <c r="B833" s="1"/>
      <c r="Y833" s="8"/>
      <c r="Z833" s="8"/>
    </row>
    <row r="834" spans="1:26" s="4" customFormat="1">
      <c r="A834" s="1"/>
      <c r="B834" s="1"/>
      <c r="Y834" s="8"/>
      <c r="Z834" s="8"/>
    </row>
    <row r="835" spans="1:26" s="4" customFormat="1">
      <c r="A835" s="1"/>
      <c r="B835" s="1"/>
      <c r="Y835" s="8"/>
      <c r="Z835" s="8"/>
    </row>
    <row r="836" spans="1:26" s="4" customFormat="1">
      <c r="A836" s="1"/>
      <c r="B836" s="1"/>
      <c r="Y836" s="8"/>
      <c r="Z836" s="8"/>
    </row>
    <row r="837" spans="1:26" s="4" customFormat="1">
      <c r="A837" s="1"/>
      <c r="B837" s="1"/>
      <c r="Y837" s="8"/>
      <c r="Z837" s="8"/>
    </row>
    <row r="838" spans="1:26" s="4" customFormat="1">
      <c r="A838" s="1"/>
      <c r="B838" s="1"/>
      <c r="Y838" s="8"/>
      <c r="Z838" s="8"/>
    </row>
    <row r="839" spans="1:26" s="4" customFormat="1">
      <c r="A839" s="1"/>
      <c r="B839" s="1"/>
      <c r="Y839" s="8"/>
      <c r="Z839" s="8"/>
    </row>
    <row r="840" spans="1:26" s="4" customFormat="1">
      <c r="A840" s="1"/>
      <c r="B840" s="1"/>
      <c r="Y840" s="8"/>
      <c r="Z840" s="8"/>
    </row>
    <row r="841" spans="1:26" s="4" customFormat="1">
      <c r="A841" s="1"/>
      <c r="B841" s="1"/>
      <c r="Y841" s="8"/>
      <c r="Z841" s="8"/>
    </row>
    <row r="842" spans="1:26" s="4" customFormat="1">
      <c r="A842" s="1"/>
      <c r="B842" s="1"/>
      <c r="Y842" s="8"/>
      <c r="Z842" s="8"/>
    </row>
    <row r="843" spans="1:26" s="4" customFormat="1">
      <c r="A843" s="1"/>
      <c r="B843" s="1"/>
      <c r="Y843" s="8"/>
      <c r="Z843" s="8"/>
    </row>
    <row r="844" spans="1:26" s="4" customFormat="1">
      <c r="A844" s="1"/>
      <c r="B844" s="1"/>
      <c r="Y844" s="8"/>
      <c r="Z844" s="8"/>
    </row>
    <row r="845" spans="1:26" s="4" customFormat="1">
      <c r="A845" s="1"/>
      <c r="B845" s="1"/>
      <c r="Y845" s="8"/>
      <c r="Z845" s="8"/>
    </row>
    <row r="846" spans="1:26" s="4" customFormat="1">
      <c r="A846" s="1"/>
      <c r="B846" s="1"/>
      <c r="Y846" s="8"/>
      <c r="Z846" s="8"/>
    </row>
    <row r="847" spans="1:26" s="4" customFormat="1">
      <c r="A847" s="1"/>
      <c r="B847" s="1"/>
      <c r="Y847" s="8"/>
      <c r="Z847" s="8"/>
    </row>
    <row r="848" spans="1:26" s="4" customFormat="1">
      <c r="A848" s="1"/>
      <c r="B848" s="1"/>
      <c r="Y848" s="8"/>
      <c r="Z848" s="8"/>
    </row>
    <row r="849" spans="1:26" s="4" customFormat="1">
      <c r="A849" s="1"/>
      <c r="B849" s="1"/>
      <c r="Y849" s="8"/>
      <c r="Z849" s="8"/>
    </row>
    <row r="850" spans="1:26" s="4" customFormat="1">
      <c r="A850" s="1"/>
      <c r="B850" s="1"/>
      <c r="Y850" s="8"/>
      <c r="Z850" s="8"/>
    </row>
    <row r="851" spans="1:26" s="4" customFormat="1">
      <c r="A851" s="1"/>
      <c r="B851" s="1"/>
      <c r="Y851" s="8"/>
      <c r="Z851" s="8"/>
    </row>
    <row r="852" spans="1:26" s="4" customFormat="1">
      <c r="A852" s="1"/>
      <c r="B852" s="1"/>
      <c r="Y852" s="8"/>
      <c r="Z852" s="8"/>
    </row>
    <row r="853" spans="1:26" s="4" customFormat="1">
      <c r="A853" s="1"/>
      <c r="B853" s="1"/>
      <c r="Y853" s="8"/>
      <c r="Z853" s="8"/>
    </row>
    <row r="854" spans="1:26" s="4" customFormat="1">
      <c r="A854" s="1"/>
      <c r="B854" s="1"/>
      <c r="Y854" s="8"/>
      <c r="Z854" s="8"/>
    </row>
    <row r="855" spans="1:26" s="4" customFormat="1">
      <c r="A855" s="1"/>
      <c r="B855" s="1"/>
      <c r="Y855" s="8"/>
      <c r="Z855" s="8"/>
    </row>
    <row r="856" spans="1:26" s="4" customFormat="1">
      <c r="A856" s="1"/>
      <c r="B856" s="1"/>
      <c r="Y856" s="8"/>
      <c r="Z856" s="8"/>
    </row>
    <row r="857" spans="1:26" s="4" customFormat="1">
      <c r="A857" s="1"/>
      <c r="B857" s="1"/>
      <c r="Y857" s="8"/>
      <c r="Z857" s="8"/>
    </row>
    <row r="858" spans="1:26" s="4" customFormat="1">
      <c r="A858" s="1"/>
      <c r="B858" s="1"/>
      <c r="Y858" s="8"/>
      <c r="Z858" s="8"/>
    </row>
    <row r="859" spans="1:26" s="4" customFormat="1">
      <c r="A859" s="1"/>
      <c r="B859" s="1"/>
      <c r="Y859" s="8"/>
      <c r="Z859" s="8"/>
    </row>
    <row r="860" spans="1:26" s="4" customFormat="1">
      <c r="A860" s="1"/>
      <c r="B860" s="1"/>
      <c r="Y860" s="8"/>
      <c r="Z860" s="8"/>
    </row>
    <row r="861" spans="1:26" s="4" customFormat="1">
      <c r="A861" s="1"/>
      <c r="B861" s="1"/>
      <c r="Y861" s="8"/>
      <c r="Z861" s="8"/>
    </row>
    <row r="862" spans="1:26" s="4" customFormat="1">
      <c r="A862" s="1"/>
      <c r="B862" s="1"/>
      <c r="Y862" s="8"/>
      <c r="Z862" s="8"/>
    </row>
    <row r="863" spans="1:26" s="4" customFormat="1">
      <c r="A863" s="1"/>
      <c r="B863" s="1"/>
      <c r="Y863" s="8"/>
      <c r="Z863" s="8"/>
    </row>
    <row r="864" spans="1:26" s="4" customFormat="1">
      <c r="A864" s="1"/>
      <c r="B864" s="1"/>
      <c r="Y864" s="8"/>
      <c r="Z864" s="8"/>
    </row>
    <row r="865" spans="1:26" s="4" customFormat="1">
      <c r="A865" s="1"/>
      <c r="B865" s="1"/>
      <c r="Y865" s="8"/>
      <c r="Z865" s="8"/>
    </row>
    <row r="866" spans="1:26" s="4" customFormat="1">
      <c r="A866" s="1"/>
      <c r="B866" s="1"/>
      <c r="Y866" s="8"/>
      <c r="Z866" s="8"/>
    </row>
    <row r="867" spans="1:26" s="4" customFormat="1">
      <c r="A867" s="1"/>
      <c r="B867" s="1"/>
      <c r="Y867" s="8"/>
      <c r="Z867" s="8"/>
    </row>
    <row r="868" spans="1:26" s="4" customFormat="1">
      <c r="A868" s="1"/>
      <c r="B868" s="1"/>
      <c r="Y868" s="8"/>
      <c r="Z868" s="8"/>
    </row>
    <row r="869" spans="1:26" s="4" customFormat="1">
      <c r="A869" s="1"/>
      <c r="B869" s="1"/>
      <c r="Y869" s="8"/>
      <c r="Z869" s="8"/>
    </row>
    <row r="870" spans="1:26" s="4" customFormat="1">
      <c r="A870" s="1"/>
      <c r="B870" s="1"/>
      <c r="Y870" s="8"/>
      <c r="Z870" s="8"/>
    </row>
    <row r="871" spans="1:26" s="4" customFormat="1">
      <c r="A871" s="1"/>
      <c r="B871" s="1"/>
      <c r="Y871" s="8"/>
      <c r="Z871" s="8"/>
    </row>
    <row r="872" spans="1:26" s="4" customFormat="1">
      <c r="A872" s="1"/>
      <c r="B872" s="1"/>
      <c r="Y872" s="8"/>
      <c r="Z872" s="8"/>
    </row>
    <row r="873" spans="1:26" s="4" customFormat="1">
      <c r="A873" s="1"/>
      <c r="B873" s="1"/>
      <c r="Y873" s="8"/>
      <c r="Z873" s="8"/>
    </row>
    <row r="874" spans="1:26" s="4" customFormat="1">
      <c r="A874" s="1"/>
      <c r="B874" s="1"/>
      <c r="Y874" s="8"/>
      <c r="Z874" s="8"/>
    </row>
    <row r="875" spans="1:26" s="4" customFormat="1">
      <c r="A875" s="1"/>
      <c r="B875" s="1"/>
      <c r="Y875" s="8"/>
      <c r="Z875" s="8"/>
    </row>
    <row r="876" spans="1:26" s="4" customFormat="1">
      <c r="A876" s="1"/>
      <c r="B876" s="1"/>
      <c r="Y876" s="8"/>
      <c r="Z876" s="8"/>
    </row>
    <row r="877" spans="1:26" s="4" customFormat="1">
      <c r="A877" s="1"/>
      <c r="B877" s="1"/>
      <c r="Y877" s="8"/>
      <c r="Z877" s="8"/>
    </row>
    <row r="878" spans="1:26" s="4" customFormat="1">
      <c r="A878" s="1"/>
      <c r="B878" s="1"/>
      <c r="Y878" s="8"/>
      <c r="Z878" s="8"/>
    </row>
    <row r="879" spans="1:26" s="4" customFormat="1">
      <c r="A879" s="1"/>
      <c r="B879" s="1"/>
      <c r="Y879" s="8"/>
      <c r="Z879" s="8"/>
    </row>
    <row r="880" spans="1:26" s="4" customFormat="1">
      <c r="A880" s="1"/>
      <c r="B880" s="1"/>
      <c r="Y880" s="8"/>
      <c r="Z880" s="8"/>
    </row>
    <row r="881" spans="1:26" s="4" customFormat="1">
      <c r="A881" s="1"/>
      <c r="B881" s="1"/>
      <c r="Y881" s="8"/>
      <c r="Z881" s="8"/>
    </row>
    <row r="882" spans="1:26" s="4" customFormat="1">
      <c r="A882" s="1"/>
      <c r="B882" s="1"/>
      <c r="Y882" s="8"/>
      <c r="Z882" s="8"/>
    </row>
    <row r="883" spans="1:26" s="4" customFormat="1">
      <c r="A883" s="1"/>
      <c r="B883" s="1"/>
      <c r="Y883" s="8"/>
      <c r="Z883" s="8"/>
    </row>
    <row r="884" spans="1:26" s="4" customFormat="1">
      <c r="A884" s="1"/>
      <c r="B884" s="1"/>
      <c r="Y884" s="8"/>
      <c r="Z884" s="8"/>
    </row>
    <row r="885" spans="1:26" s="4" customFormat="1">
      <c r="A885" s="1"/>
      <c r="B885" s="1"/>
      <c r="Y885" s="8"/>
      <c r="Z885" s="8"/>
    </row>
    <row r="886" spans="1:26" s="4" customFormat="1">
      <c r="A886" s="1"/>
      <c r="B886" s="1"/>
      <c r="Y886" s="8"/>
      <c r="Z886" s="8"/>
    </row>
    <row r="887" spans="1:26" s="4" customFormat="1">
      <c r="A887" s="1"/>
      <c r="B887" s="1"/>
      <c r="Y887" s="8"/>
      <c r="Z887" s="8"/>
    </row>
    <row r="888" spans="1:26" s="4" customFormat="1">
      <c r="A888" s="1"/>
      <c r="B888" s="1"/>
      <c r="Y888" s="8"/>
      <c r="Z888" s="8"/>
    </row>
    <row r="889" spans="1:26" s="4" customFormat="1">
      <c r="A889" s="1"/>
      <c r="B889" s="1"/>
      <c r="Y889" s="8"/>
      <c r="Z889" s="8"/>
    </row>
    <row r="890" spans="1:26" s="4" customFormat="1">
      <c r="A890" s="1"/>
      <c r="B890" s="1"/>
      <c r="Y890" s="8"/>
      <c r="Z890" s="8"/>
    </row>
    <row r="891" spans="1:26" s="4" customFormat="1">
      <c r="A891" s="1"/>
      <c r="B891" s="1"/>
      <c r="Y891" s="8"/>
      <c r="Z891" s="8"/>
    </row>
    <row r="892" spans="1:26" s="4" customFormat="1">
      <c r="A892" s="1"/>
      <c r="B892" s="1"/>
      <c r="Y892" s="8"/>
      <c r="Z892" s="8"/>
    </row>
    <row r="893" spans="1:26" s="4" customFormat="1">
      <c r="A893" s="1"/>
      <c r="B893" s="1"/>
      <c r="Y893" s="8"/>
      <c r="Z893" s="8"/>
    </row>
    <row r="894" spans="1:26" s="4" customFormat="1">
      <c r="A894" s="1"/>
      <c r="B894" s="1"/>
      <c r="Y894" s="8"/>
      <c r="Z894" s="8"/>
    </row>
    <row r="895" spans="1:26" s="4" customFormat="1">
      <c r="A895" s="1"/>
      <c r="B895" s="1"/>
      <c r="Y895" s="8"/>
      <c r="Z895" s="8"/>
    </row>
    <row r="896" spans="1:26" s="4" customFormat="1">
      <c r="A896" s="1"/>
      <c r="B896" s="1"/>
      <c r="Y896" s="8"/>
      <c r="Z896" s="8"/>
    </row>
    <row r="897" spans="1:26" s="4" customFormat="1">
      <c r="A897" s="1"/>
      <c r="B897" s="1"/>
      <c r="Y897" s="8"/>
      <c r="Z897" s="8"/>
    </row>
    <row r="898" spans="1:26" s="4" customFormat="1">
      <c r="A898" s="1"/>
      <c r="B898" s="1"/>
      <c r="Y898" s="8"/>
      <c r="Z898" s="8"/>
    </row>
    <row r="899" spans="1:26" s="4" customFormat="1">
      <c r="A899" s="1"/>
      <c r="B899" s="1"/>
      <c r="Y899" s="8"/>
      <c r="Z899" s="8"/>
    </row>
    <row r="900" spans="1:26" s="4" customFormat="1">
      <c r="A900" s="1"/>
      <c r="B900" s="1"/>
      <c r="Y900" s="8"/>
      <c r="Z900" s="8"/>
    </row>
    <row r="901" spans="1:26" s="4" customFormat="1">
      <c r="A901" s="1"/>
      <c r="B901" s="1"/>
      <c r="Y901" s="8"/>
      <c r="Z901" s="8"/>
    </row>
    <row r="902" spans="1:26" s="4" customFormat="1">
      <c r="A902" s="1"/>
      <c r="B902" s="1"/>
      <c r="Y902" s="8"/>
      <c r="Z902" s="8"/>
    </row>
    <row r="903" spans="1:26" s="4" customFormat="1">
      <c r="A903" s="1"/>
      <c r="B903" s="1"/>
      <c r="Y903" s="8"/>
      <c r="Z903" s="8"/>
    </row>
    <row r="904" spans="1:26" s="4" customFormat="1">
      <c r="A904" s="1"/>
      <c r="B904" s="1"/>
      <c r="Y904" s="8"/>
      <c r="Z904" s="8"/>
    </row>
    <row r="905" spans="1:26" s="4" customFormat="1">
      <c r="A905" s="1"/>
      <c r="B905" s="1"/>
      <c r="Y905" s="8"/>
      <c r="Z905" s="8"/>
    </row>
    <row r="906" spans="1:26" s="4" customFormat="1">
      <c r="A906" s="1"/>
      <c r="B906" s="1"/>
      <c r="Y906" s="8"/>
      <c r="Z906" s="8"/>
    </row>
    <row r="907" spans="1:26" s="4" customFormat="1">
      <c r="A907" s="1"/>
      <c r="B907" s="1"/>
      <c r="Y907" s="8"/>
      <c r="Z907" s="8"/>
    </row>
    <row r="908" spans="1:26" s="4" customFormat="1">
      <c r="A908" s="1"/>
      <c r="B908" s="1"/>
      <c r="Y908" s="8"/>
      <c r="Z908" s="8"/>
    </row>
    <row r="909" spans="1:26" s="4" customFormat="1">
      <c r="A909" s="1"/>
      <c r="B909" s="1"/>
      <c r="Y909" s="8"/>
      <c r="Z909" s="8"/>
    </row>
    <row r="910" spans="1:26" s="4" customFormat="1">
      <c r="A910" s="1"/>
      <c r="B910" s="1"/>
      <c r="Y910" s="8"/>
      <c r="Z910" s="8"/>
    </row>
    <row r="911" spans="1:26" s="4" customFormat="1">
      <c r="A911" s="1"/>
      <c r="B911" s="1"/>
      <c r="Y911" s="8"/>
      <c r="Z911" s="8"/>
    </row>
    <row r="912" spans="1:26" s="4" customFormat="1">
      <c r="A912" s="1"/>
      <c r="B912" s="1"/>
      <c r="Y912" s="8"/>
      <c r="Z912" s="8"/>
    </row>
    <row r="913" spans="1:26" s="4" customFormat="1">
      <c r="A913" s="1"/>
      <c r="B913" s="1"/>
      <c r="Y913" s="8"/>
      <c r="Z913" s="8"/>
    </row>
    <row r="914" spans="1:26" s="4" customFormat="1">
      <c r="A914" s="1"/>
      <c r="B914" s="1"/>
      <c r="Y914" s="8"/>
      <c r="Z914" s="8"/>
    </row>
    <row r="915" spans="1:26" s="4" customFormat="1">
      <c r="A915" s="1"/>
      <c r="B915" s="1"/>
      <c r="Y915" s="8"/>
      <c r="Z915" s="8"/>
    </row>
    <row r="916" spans="1:26" s="4" customFormat="1">
      <c r="A916" s="1"/>
      <c r="B916" s="1"/>
      <c r="Y916" s="8"/>
      <c r="Z916" s="8"/>
    </row>
    <row r="917" spans="1:26" s="4" customFormat="1">
      <c r="A917" s="1"/>
      <c r="B917" s="1"/>
      <c r="Y917" s="8"/>
      <c r="Z917" s="8"/>
    </row>
    <row r="918" spans="1:26" s="4" customFormat="1">
      <c r="A918" s="1"/>
      <c r="B918" s="1"/>
      <c r="Y918" s="8"/>
      <c r="Z918" s="8"/>
    </row>
    <row r="919" spans="1:26" s="4" customFormat="1">
      <c r="A919" s="1"/>
      <c r="B919" s="1"/>
      <c r="Y919" s="8"/>
      <c r="Z919" s="8"/>
    </row>
    <row r="920" spans="1:26" s="4" customFormat="1">
      <c r="A920" s="1"/>
      <c r="B920" s="1"/>
      <c r="Y920" s="8"/>
      <c r="Z920" s="8"/>
    </row>
    <row r="921" spans="1:26" s="4" customFormat="1">
      <c r="A921" s="1"/>
      <c r="B921" s="1"/>
      <c r="Y921" s="8"/>
      <c r="Z921" s="8"/>
    </row>
    <row r="922" spans="1:26" s="4" customFormat="1">
      <c r="A922" s="1"/>
      <c r="B922" s="1"/>
      <c r="Y922" s="8"/>
      <c r="Z922" s="8"/>
    </row>
    <row r="923" spans="1:26" s="4" customFormat="1">
      <c r="A923" s="1"/>
      <c r="B923" s="1"/>
      <c r="Y923" s="8"/>
      <c r="Z923" s="8"/>
    </row>
    <row r="924" spans="1:26" s="4" customFormat="1">
      <c r="A924" s="1"/>
      <c r="B924" s="1"/>
      <c r="Y924" s="8"/>
      <c r="Z924" s="8"/>
    </row>
    <row r="925" spans="1:26" s="4" customFormat="1">
      <c r="A925" s="1"/>
      <c r="B925" s="1"/>
      <c r="Y925" s="8"/>
      <c r="Z925" s="8"/>
    </row>
    <row r="926" spans="1:26" s="4" customFormat="1">
      <c r="A926" s="1"/>
      <c r="B926" s="1"/>
      <c r="Y926" s="8"/>
      <c r="Z926" s="8"/>
    </row>
    <row r="927" spans="1:26" s="4" customFormat="1">
      <c r="A927" s="1"/>
      <c r="B927" s="1"/>
      <c r="Y927" s="8"/>
      <c r="Z927" s="8"/>
    </row>
    <row r="928" spans="1:26" s="4" customFormat="1">
      <c r="A928" s="1"/>
      <c r="B928" s="1"/>
      <c r="Y928" s="8"/>
      <c r="Z928" s="8"/>
    </row>
    <row r="929" spans="1:26" s="4" customFormat="1">
      <c r="A929" s="1"/>
      <c r="B929" s="1"/>
      <c r="Y929" s="8"/>
      <c r="Z929" s="8"/>
    </row>
    <row r="930" spans="1:26" s="4" customFormat="1">
      <c r="A930" s="1"/>
      <c r="B930" s="1"/>
      <c r="Y930" s="8"/>
      <c r="Z930" s="8"/>
    </row>
    <row r="931" spans="1:26" s="4" customFormat="1">
      <c r="A931" s="1"/>
      <c r="B931" s="1"/>
      <c r="Y931" s="8"/>
      <c r="Z931" s="8"/>
    </row>
    <row r="932" spans="1:26" s="4" customFormat="1">
      <c r="A932" s="1"/>
      <c r="B932" s="1"/>
      <c r="Y932" s="8"/>
      <c r="Z932" s="8"/>
    </row>
    <row r="933" spans="1:26" s="4" customFormat="1">
      <c r="A933" s="1"/>
      <c r="B933" s="1"/>
      <c r="Y933" s="8"/>
      <c r="Z933" s="8"/>
    </row>
    <row r="934" spans="1:26" s="4" customFormat="1">
      <c r="A934" s="1"/>
      <c r="B934" s="1"/>
      <c r="Y934" s="8"/>
      <c r="Z934" s="8"/>
    </row>
    <row r="935" spans="1:26" s="4" customFormat="1">
      <c r="A935" s="1"/>
      <c r="B935" s="1"/>
      <c r="Y935" s="8"/>
      <c r="Z935" s="8"/>
    </row>
    <row r="936" spans="1:26" s="4" customFormat="1">
      <c r="A936" s="1"/>
      <c r="B936" s="1"/>
      <c r="Y936" s="8"/>
      <c r="Z936" s="8"/>
    </row>
    <row r="937" spans="1:26" s="4" customFormat="1">
      <c r="A937" s="1"/>
      <c r="B937" s="1"/>
      <c r="Y937" s="8"/>
      <c r="Z937" s="8"/>
    </row>
    <row r="938" spans="1:26" s="4" customFormat="1">
      <c r="A938" s="1"/>
      <c r="B938" s="1"/>
      <c r="Y938" s="8"/>
      <c r="Z938" s="8"/>
    </row>
    <row r="939" spans="1:26" s="4" customFormat="1">
      <c r="A939" s="1"/>
      <c r="B939" s="1"/>
      <c r="Y939" s="8"/>
      <c r="Z939" s="8"/>
    </row>
    <row r="940" spans="1:26" s="4" customFormat="1">
      <c r="A940" s="1"/>
      <c r="B940" s="1"/>
      <c r="Y940" s="8"/>
      <c r="Z940" s="8"/>
    </row>
    <row r="941" spans="1:26" s="4" customFormat="1">
      <c r="A941" s="1"/>
      <c r="B941" s="1"/>
      <c r="Y941" s="8"/>
      <c r="Z941" s="8"/>
    </row>
    <row r="942" spans="1:26" s="4" customFormat="1">
      <c r="A942" s="1"/>
      <c r="B942" s="1"/>
      <c r="Y942" s="8"/>
      <c r="Z942" s="8"/>
    </row>
    <row r="943" spans="1:26" s="4" customFormat="1">
      <c r="A943" s="1"/>
      <c r="B943" s="1"/>
      <c r="Y943" s="8"/>
      <c r="Z943" s="8"/>
    </row>
    <row r="944" spans="1:26" s="4" customFormat="1">
      <c r="A944" s="1"/>
      <c r="B944" s="1"/>
      <c r="Y944" s="8"/>
      <c r="Z944" s="8"/>
    </row>
    <row r="945" spans="1:26" s="4" customFormat="1">
      <c r="A945" s="1"/>
      <c r="B945" s="1"/>
      <c r="Y945" s="8"/>
      <c r="Z945" s="8"/>
    </row>
    <row r="946" spans="1:26" s="4" customFormat="1">
      <c r="A946" s="1"/>
      <c r="B946" s="1"/>
      <c r="Y946" s="8"/>
      <c r="Z946" s="8"/>
    </row>
    <row r="947" spans="1:26" s="4" customFormat="1">
      <c r="A947" s="1"/>
      <c r="B947" s="1"/>
      <c r="Y947" s="8"/>
      <c r="Z947" s="8"/>
    </row>
    <row r="948" spans="1:26" s="4" customFormat="1">
      <c r="A948" s="1"/>
      <c r="B948" s="1"/>
      <c r="Y948" s="8"/>
      <c r="Z948" s="8"/>
    </row>
    <row r="949" spans="1:26" s="4" customFormat="1">
      <c r="A949" s="1"/>
      <c r="B949" s="1"/>
      <c r="Y949" s="8"/>
      <c r="Z949" s="8"/>
    </row>
    <row r="950" spans="1:26" s="4" customFormat="1">
      <c r="A950" s="1"/>
      <c r="B950" s="1"/>
      <c r="Y950" s="8"/>
      <c r="Z950" s="8"/>
    </row>
    <row r="951" spans="1:26" s="4" customFormat="1">
      <c r="A951" s="1"/>
      <c r="B951" s="1"/>
      <c r="Y951" s="8"/>
      <c r="Z951" s="8"/>
    </row>
    <row r="952" spans="1:26" s="4" customFormat="1">
      <c r="A952" s="1"/>
      <c r="B952" s="1"/>
      <c r="Y952" s="8"/>
      <c r="Z952" s="8"/>
    </row>
    <row r="953" spans="1:26" s="4" customFormat="1">
      <c r="A953" s="1"/>
      <c r="B953" s="1"/>
      <c r="Y953" s="8"/>
      <c r="Z953" s="8"/>
    </row>
    <row r="954" spans="1:26" s="4" customFormat="1">
      <c r="A954" s="1"/>
      <c r="B954" s="1"/>
      <c r="Y954" s="8"/>
      <c r="Z954" s="8"/>
    </row>
    <row r="955" spans="1:26" s="4" customFormat="1">
      <c r="A955" s="1"/>
      <c r="B955" s="1"/>
      <c r="Y955" s="8"/>
      <c r="Z955" s="8"/>
    </row>
    <row r="956" spans="1:26" s="4" customFormat="1">
      <c r="A956" s="1"/>
      <c r="B956" s="1"/>
      <c r="Y956" s="8"/>
      <c r="Z956" s="8"/>
    </row>
    <row r="957" spans="1:26" s="4" customFormat="1">
      <c r="A957" s="1"/>
      <c r="B957" s="1"/>
      <c r="Y957" s="8"/>
      <c r="Z957" s="8"/>
    </row>
    <row r="958" spans="1:26" s="4" customFormat="1">
      <c r="A958" s="1"/>
      <c r="B958" s="1"/>
      <c r="Y958" s="8"/>
      <c r="Z958" s="8"/>
    </row>
    <row r="959" spans="1:26" s="4" customFormat="1">
      <c r="A959" s="1"/>
      <c r="B959" s="1"/>
      <c r="Y959" s="8"/>
      <c r="Z959" s="8"/>
    </row>
    <row r="960" spans="1:26" s="4" customFormat="1">
      <c r="A960" s="1"/>
      <c r="B960" s="1"/>
      <c r="Y960" s="8"/>
      <c r="Z960" s="8"/>
    </row>
    <row r="961" spans="1:26" s="4" customFormat="1">
      <c r="A961" s="1"/>
      <c r="B961" s="1"/>
      <c r="Y961" s="8"/>
      <c r="Z961" s="8"/>
    </row>
    <row r="962" spans="1:26" s="4" customFormat="1">
      <c r="A962" s="1"/>
      <c r="B962" s="1"/>
      <c r="Y962" s="8"/>
      <c r="Z962" s="8"/>
    </row>
    <row r="963" spans="1:26" s="4" customFormat="1">
      <c r="A963" s="1"/>
      <c r="B963" s="1"/>
      <c r="Y963" s="8"/>
      <c r="Z963" s="8"/>
    </row>
    <row r="964" spans="1:26" s="4" customFormat="1">
      <c r="A964" s="1"/>
      <c r="B964" s="1"/>
      <c r="Y964" s="8"/>
      <c r="Z964" s="8"/>
    </row>
    <row r="965" spans="1:26" s="4" customFormat="1">
      <c r="A965" s="1"/>
      <c r="B965" s="1"/>
      <c r="Y965" s="8"/>
      <c r="Z965" s="8"/>
    </row>
    <row r="966" spans="1:26" s="4" customFormat="1">
      <c r="A966" s="1"/>
      <c r="B966" s="1"/>
      <c r="Y966" s="8"/>
      <c r="Z966" s="8"/>
    </row>
    <row r="967" spans="1:26" s="4" customFormat="1">
      <c r="A967" s="1"/>
      <c r="B967" s="1"/>
      <c r="Y967" s="8"/>
      <c r="Z967" s="8"/>
    </row>
    <row r="968" spans="1:26" s="4" customFormat="1">
      <c r="A968" s="1"/>
      <c r="B968" s="1"/>
      <c r="Y968" s="8"/>
      <c r="Z968" s="8"/>
    </row>
    <row r="969" spans="1:26" s="4" customFormat="1">
      <c r="A969" s="1"/>
      <c r="B969" s="1"/>
      <c r="Y969" s="8"/>
      <c r="Z969" s="8"/>
    </row>
    <row r="970" spans="1:26" s="4" customFormat="1">
      <c r="A970" s="1"/>
      <c r="B970" s="1"/>
      <c r="Y970" s="8"/>
      <c r="Z970" s="8"/>
    </row>
    <row r="971" spans="1:26" s="4" customFormat="1">
      <c r="A971" s="1"/>
      <c r="B971" s="1"/>
      <c r="Y971" s="8"/>
      <c r="Z971" s="8"/>
    </row>
    <row r="972" spans="1:26" s="4" customFormat="1">
      <c r="A972" s="1"/>
      <c r="B972" s="1"/>
      <c r="Y972" s="8"/>
      <c r="Z972" s="8"/>
    </row>
    <row r="973" spans="1:26" s="4" customFormat="1">
      <c r="A973" s="1"/>
      <c r="B973" s="1"/>
      <c r="Y973" s="8"/>
      <c r="Z973" s="8"/>
    </row>
    <row r="974" spans="1:26" s="4" customFormat="1">
      <c r="A974" s="1"/>
      <c r="B974" s="1"/>
      <c r="Y974" s="8"/>
      <c r="Z974" s="8"/>
    </row>
    <row r="975" spans="1:26" s="4" customFormat="1">
      <c r="A975" s="1"/>
      <c r="B975" s="1"/>
      <c r="Y975" s="8"/>
      <c r="Z975" s="8"/>
    </row>
    <row r="976" spans="1:26" s="4" customFormat="1">
      <c r="A976" s="1"/>
      <c r="B976" s="1"/>
      <c r="Y976" s="8"/>
      <c r="Z976" s="8"/>
    </row>
    <row r="977" spans="1:26" s="4" customFormat="1">
      <c r="A977" s="1"/>
      <c r="B977" s="1"/>
      <c r="Y977" s="8"/>
      <c r="Z977" s="8"/>
    </row>
    <row r="978" spans="1:26" s="4" customFormat="1">
      <c r="A978" s="1"/>
      <c r="B978" s="1"/>
      <c r="Y978" s="8"/>
      <c r="Z978" s="8"/>
    </row>
    <row r="979" spans="1:26" s="4" customFormat="1">
      <c r="A979" s="1"/>
      <c r="B979" s="1"/>
      <c r="Y979" s="8"/>
      <c r="Z979" s="8"/>
    </row>
    <row r="980" spans="1:26" s="4" customFormat="1">
      <c r="A980" s="1"/>
      <c r="B980" s="1"/>
      <c r="Y980" s="8"/>
      <c r="Z980" s="8"/>
    </row>
    <row r="981" spans="1:26" s="4" customFormat="1">
      <c r="A981" s="1"/>
      <c r="B981" s="1"/>
      <c r="Y981" s="8"/>
      <c r="Z981" s="8"/>
    </row>
    <row r="982" spans="1:26" s="4" customFormat="1">
      <c r="A982" s="1"/>
      <c r="B982" s="1"/>
      <c r="Y982" s="8"/>
      <c r="Z982" s="8"/>
    </row>
    <row r="983" spans="1:26" s="4" customFormat="1">
      <c r="A983" s="1"/>
      <c r="B983" s="1"/>
      <c r="Y983" s="8"/>
      <c r="Z983" s="8"/>
    </row>
    <row r="984" spans="1:26" s="4" customFormat="1">
      <c r="A984" s="1"/>
      <c r="B984" s="1"/>
      <c r="Y984" s="8"/>
      <c r="Z984" s="8"/>
    </row>
    <row r="985" spans="1:26" s="4" customFormat="1">
      <c r="A985" s="1"/>
      <c r="B985" s="1"/>
      <c r="Y985" s="8"/>
      <c r="Z985" s="8"/>
    </row>
    <row r="986" spans="1:26" s="4" customFormat="1">
      <c r="A986" s="1"/>
      <c r="B986" s="1"/>
      <c r="Y986" s="8"/>
      <c r="Z986" s="8"/>
    </row>
    <row r="987" spans="1:26" s="4" customFormat="1">
      <c r="A987" s="1"/>
      <c r="B987" s="1"/>
      <c r="Y987" s="8"/>
      <c r="Z987" s="8"/>
    </row>
    <row r="988" spans="1:26" s="4" customFormat="1">
      <c r="A988" s="1"/>
      <c r="B988" s="1"/>
      <c r="Y988" s="8"/>
      <c r="Z988" s="8"/>
    </row>
    <row r="989" spans="1:26" s="4" customFormat="1">
      <c r="A989" s="1"/>
      <c r="B989" s="1"/>
      <c r="Y989" s="8"/>
      <c r="Z989" s="8"/>
    </row>
    <row r="990" spans="1:26" s="4" customFormat="1">
      <c r="A990" s="1"/>
      <c r="B990" s="1"/>
      <c r="Y990" s="8"/>
      <c r="Z990" s="8"/>
    </row>
    <row r="991" spans="1:26" s="4" customFormat="1">
      <c r="A991" s="1"/>
      <c r="B991" s="1"/>
      <c r="Y991" s="8"/>
      <c r="Z991" s="8"/>
    </row>
    <row r="992" spans="1:26" s="4" customFormat="1">
      <c r="A992" s="1"/>
      <c r="B992" s="1"/>
      <c r="Y992" s="8"/>
      <c r="Z992" s="8"/>
    </row>
    <row r="993" spans="1:26" s="4" customFormat="1">
      <c r="A993" s="1"/>
      <c r="B993" s="1"/>
      <c r="Y993" s="8"/>
      <c r="Z993" s="8"/>
    </row>
    <row r="994" spans="1:26" s="4" customFormat="1">
      <c r="A994" s="1"/>
      <c r="B994" s="1"/>
      <c r="Y994" s="8"/>
      <c r="Z994" s="8"/>
    </row>
    <row r="995" spans="1:26" s="4" customFormat="1">
      <c r="A995" s="1"/>
      <c r="B995" s="1"/>
      <c r="Y995" s="8"/>
      <c r="Z995" s="8"/>
    </row>
    <row r="996" spans="1:26" s="4" customFormat="1">
      <c r="A996" s="1"/>
      <c r="B996" s="1"/>
      <c r="Y996" s="8"/>
      <c r="Z996" s="8"/>
    </row>
    <row r="997" spans="1:26" s="4" customFormat="1">
      <c r="A997" s="1"/>
      <c r="B997" s="1"/>
      <c r="Y997" s="8"/>
      <c r="Z997" s="8"/>
    </row>
    <row r="998" spans="1:26" s="4" customFormat="1">
      <c r="A998" s="1"/>
      <c r="B998" s="1"/>
      <c r="Y998" s="8"/>
      <c r="Z998" s="8"/>
    </row>
    <row r="999" spans="1:26" s="4" customFormat="1">
      <c r="A999" s="1"/>
      <c r="B999" s="1"/>
      <c r="Y999" s="8"/>
      <c r="Z999" s="8"/>
    </row>
    <row r="1000" spans="1:26" s="4" customFormat="1">
      <c r="A1000" s="1"/>
      <c r="B1000" s="1"/>
      <c r="Y1000" s="8"/>
      <c r="Z1000" s="8"/>
    </row>
    <row r="1001" spans="1:26" s="4" customFormat="1">
      <c r="A1001" s="1"/>
      <c r="B1001" s="1"/>
      <c r="Y1001" s="8"/>
      <c r="Z1001" s="8"/>
    </row>
    <row r="1002" spans="1:26" s="4" customFormat="1">
      <c r="A1002" s="1"/>
      <c r="B1002" s="1"/>
      <c r="Y1002" s="8"/>
      <c r="Z1002" s="8"/>
    </row>
    <row r="1003" spans="1:26" s="4" customFormat="1">
      <c r="A1003" s="1"/>
      <c r="B1003" s="1"/>
      <c r="Y1003" s="8"/>
      <c r="Z1003" s="8"/>
    </row>
    <row r="1004" spans="1:26" s="4" customFormat="1">
      <c r="A1004" s="1"/>
      <c r="B1004" s="1"/>
      <c r="Y1004" s="8"/>
      <c r="Z1004" s="8"/>
    </row>
    <row r="1005" spans="1:26" s="4" customFormat="1">
      <c r="A1005" s="1"/>
      <c r="B1005" s="1"/>
      <c r="Y1005" s="8"/>
      <c r="Z1005" s="8"/>
    </row>
    <row r="1006" spans="1:26" s="4" customFormat="1">
      <c r="A1006" s="1"/>
      <c r="B1006" s="1"/>
      <c r="Y1006" s="8"/>
      <c r="Z1006" s="8"/>
    </row>
    <row r="1007" spans="1:26" s="4" customFormat="1">
      <c r="A1007" s="1"/>
      <c r="B1007" s="1"/>
      <c r="Y1007" s="8"/>
      <c r="Z1007" s="8"/>
    </row>
    <row r="1008" spans="1:26" s="4" customFormat="1">
      <c r="A1008" s="1"/>
      <c r="B1008" s="1"/>
      <c r="Y1008" s="8"/>
      <c r="Z1008" s="8"/>
    </row>
    <row r="1009" spans="1:26" s="4" customFormat="1">
      <c r="A1009" s="1"/>
      <c r="B1009" s="1"/>
      <c r="Y1009" s="8"/>
      <c r="Z1009" s="8"/>
    </row>
    <row r="1010" spans="1:26" s="4" customFormat="1">
      <c r="A1010" s="1"/>
      <c r="B1010" s="1"/>
      <c r="Y1010" s="8"/>
      <c r="Z1010" s="8"/>
    </row>
    <row r="1011" spans="1:26" s="4" customFormat="1">
      <c r="A1011" s="1"/>
      <c r="B1011" s="1"/>
      <c r="Y1011" s="8"/>
      <c r="Z1011" s="8"/>
    </row>
    <row r="1012" spans="1:26" s="4" customFormat="1">
      <c r="A1012" s="1"/>
      <c r="B1012" s="1"/>
      <c r="Y1012" s="8"/>
      <c r="Z1012" s="8"/>
    </row>
    <row r="1013" spans="1:26" s="4" customFormat="1">
      <c r="A1013" s="1"/>
      <c r="B1013" s="1"/>
      <c r="Y1013" s="8"/>
      <c r="Z1013" s="8"/>
    </row>
    <row r="1014" spans="1:26" s="4" customFormat="1">
      <c r="A1014" s="1"/>
      <c r="B1014" s="1"/>
      <c r="Y1014" s="8"/>
      <c r="Z1014" s="8"/>
    </row>
    <row r="1015" spans="1:26" s="4" customFormat="1">
      <c r="A1015" s="1"/>
      <c r="B1015" s="1"/>
      <c r="Y1015" s="8"/>
      <c r="Z1015" s="8"/>
    </row>
    <row r="1016" spans="1:26" s="4" customFormat="1">
      <c r="A1016" s="1"/>
      <c r="B1016" s="1"/>
      <c r="Y1016" s="8"/>
      <c r="Z1016" s="8"/>
    </row>
    <row r="1017" spans="1:26" s="4" customFormat="1">
      <c r="A1017" s="1"/>
      <c r="B1017" s="1"/>
      <c r="Y1017" s="8"/>
      <c r="Z1017" s="8"/>
    </row>
    <row r="1018" spans="1:26" s="4" customFormat="1">
      <c r="A1018" s="1"/>
      <c r="B1018" s="1"/>
      <c r="Y1018" s="8"/>
      <c r="Z1018" s="8"/>
    </row>
    <row r="1019" spans="1:26" s="4" customFormat="1">
      <c r="A1019" s="1"/>
      <c r="B1019" s="1"/>
      <c r="Y1019" s="8"/>
      <c r="Z1019" s="8"/>
    </row>
    <row r="1020" spans="1:26" s="4" customFormat="1">
      <c r="A1020" s="1"/>
      <c r="B1020" s="1"/>
      <c r="Y1020" s="8"/>
      <c r="Z1020" s="8"/>
    </row>
    <row r="1021" spans="1:26" s="4" customFormat="1">
      <c r="A1021" s="1"/>
      <c r="B1021" s="1"/>
      <c r="Y1021" s="8"/>
      <c r="Z1021" s="8"/>
    </row>
    <row r="1022" spans="1:26" s="4" customFormat="1">
      <c r="A1022" s="1"/>
      <c r="B1022" s="1"/>
      <c r="Y1022" s="8"/>
      <c r="Z1022" s="8"/>
    </row>
    <row r="1023" spans="1:26" s="4" customFormat="1">
      <c r="A1023" s="1"/>
      <c r="B1023" s="1"/>
      <c r="Y1023" s="8"/>
      <c r="Z1023" s="8"/>
    </row>
    <row r="1024" spans="1:26" s="4" customFormat="1">
      <c r="A1024" s="1"/>
      <c r="B1024" s="1"/>
      <c r="Y1024" s="8"/>
      <c r="Z1024" s="8"/>
    </row>
    <row r="1025" spans="1:26" s="4" customFormat="1">
      <c r="A1025" s="1"/>
      <c r="B1025" s="1"/>
      <c r="Y1025" s="8"/>
      <c r="Z1025" s="8"/>
    </row>
    <row r="1026" spans="1:26" s="4" customFormat="1">
      <c r="A1026" s="1"/>
      <c r="B1026" s="1"/>
      <c r="Y1026" s="8"/>
      <c r="Z1026" s="8"/>
    </row>
    <row r="1027" spans="1:26" s="4" customFormat="1">
      <c r="A1027" s="1"/>
      <c r="B1027" s="1"/>
      <c r="Y1027" s="8"/>
      <c r="Z1027" s="8"/>
    </row>
    <row r="1028" spans="1:26" s="4" customFormat="1">
      <c r="A1028" s="1"/>
      <c r="B1028" s="1"/>
      <c r="Y1028" s="8"/>
      <c r="Z1028" s="8"/>
    </row>
    <row r="1029" spans="1:26" s="4" customFormat="1">
      <c r="A1029" s="1"/>
      <c r="B1029" s="1"/>
      <c r="Y1029" s="8"/>
      <c r="Z1029" s="8"/>
    </row>
    <row r="1030" spans="1:26" s="4" customFormat="1">
      <c r="A1030" s="1"/>
      <c r="B1030" s="1"/>
      <c r="Y1030" s="8"/>
      <c r="Z1030" s="8"/>
    </row>
    <row r="1031" spans="1:26" s="4" customFormat="1">
      <c r="A1031" s="1"/>
      <c r="B1031" s="1"/>
      <c r="Y1031" s="8"/>
      <c r="Z1031" s="8"/>
    </row>
    <row r="1032" spans="1:26" s="4" customFormat="1">
      <c r="A1032" s="1"/>
      <c r="B1032" s="1"/>
      <c r="Y1032" s="8"/>
      <c r="Z1032" s="8"/>
    </row>
    <row r="1033" spans="1:26" s="4" customFormat="1">
      <c r="A1033" s="1"/>
      <c r="B1033" s="1"/>
      <c r="Y1033" s="8"/>
      <c r="Z1033" s="8"/>
    </row>
    <row r="1034" spans="1:26" s="4" customFormat="1">
      <c r="A1034" s="1"/>
      <c r="B1034" s="1"/>
      <c r="Y1034" s="8"/>
      <c r="Z1034" s="8"/>
    </row>
    <row r="1035" spans="1:26" s="4" customFormat="1">
      <c r="A1035" s="1"/>
      <c r="B1035" s="1"/>
      <c r="Y1035" s="8"/>
      <c r="Z1035" s="8"/>
    </row>
    <row r="1036" spans="1:26" s="4" customFormat="1">
      <c r="A1036" s="1"/>
      <c r="B1036" s="1"/>
      <c r="Y1036" s="8"/>
      <c r="Z1036" s="8"/>
    </row>
    <row r="1037" spans="1:26" s="4" customFormat="1">
      <c r="A1037" s="1"/>
      <c r="B1037" s="1"/>
      <c r="Y1037" s="8"/>
      <c r="Z1037" s="8"/>
    </row>
    <row r="1038" spans="1:26" s="4" customFormat="1">
      <c r="A1038" s="1"/>
      <c r="B1038" s="1"/>
      <c r="Y1038" s="8"/>
      <c r="Z1038" s="8"/>
    </row>
    <row r="1039" spans="1:26" s="4" customFormat="1">
      <c r="A1039" s="1"/>
      <c r="B1039" s="1"/>
      <c r="Y1039" s="8"/>
      <c r="Z1039" s="8"/>
    </row>
    <row r="1040" spans="1:26" s="4" customFormat="1">
      <c r="A1040" s="1"/>
      <c r="B1040" s="1"/>
      <c r="Y1040" s="8"/>
      <c r="Z1040" s="8"/>
    </row>
    <row r="1041" spans="1:26" s="4" customFormat="1">
      <c r="A1041" s="1"/>
      <c r="B1041" s="1"/>
      <c r="Y1041" s="8"/>
      <c r="Z1041" s="8"/>
    </row>
    <row r="1042" spans="1:26" s="4" customFormat="1">
      <c r="A1042" s="1"/>
      <c r="B1042" s="1"/>
      <c r="Y1042" s="8"/>
      <c r="Z1042" s="8"/>
    </row>
    <row r="1043" spans="1:26" s="4" customFormat="1">
      <c r="A1043" s="1"/>
      <c r="B1043" s="1"/>
      <c r="Y1043" s="8"/>
      <c r="Z1043" s="8"/>
    </row>
    <row r="1044" spans="1:26" s="4" customFormat="1">
      <c r="A1044" s="1"/>
      <c r="B1044" s="1"/>
      <c r="Y1044" s="8"/>
      <c r="Z1044" s="8"/>
    </row>
    <row r="1045" spans="1:26" s="4" customFormat="1">
      <c r="A1045" s="1"/>
      <c r="B1045" s="1"/>
      <c r="Y1045" s="8"/>
      <c r="Z1045" s="8"/>
    </row>
    <row r="1046" spans="1:26" s="4" customFormat="1">
      <c r="A1046" s="1"/>
      <c r="B1046" s="1"/>
      <c r="Y1046" s="8"/>
      <c r="Z1046" s="8"/>
    </row>
    <row r="1047" spans="1:26" s="4" customFormat="1">
      <c r="A1047" s="1"/>
      <c r="B1047" s="1"/>
      <c r="Y1047" s="8"/>
      <c r="Z1047" s="8"/>
    </row>
    <row r="1048" spans="1:26" s="4" customFormat="1">
      <c r="A1048" s="1"/>
      <c r="B1048" s="1"/>
      <c r="Y1048" s="8"/>
      <c r="Z1048" s="8"/>
    </row>
    <row r="1049" spans="1:26" s="4" customFormat="1">
      <c r="A1049" s="1"/>
      <c r="B1049" s="1"/>
      <c r="Y1049" s="8"/>
      <c r="Z1049" s="8"/>
    </row>
    <row r="1050" spans="1:26" s="4" customFormat="1">
      <c r="A1050" s="1"/>
      <c r="B1050" s="1"/>
      <c r="Y1050" s="8"/>
      <c r="Z1050" s="8"/>
    </row>
    <row r="1051" spans="1:26" s="4" customFormat="1">
      <c r="A1051" s="1"/>
      <c r="B1051" s="1"/>
      <c r="Y1051" s="8"/>
      <c r="Z1051" s="8"/>
    </row>
    <row r="1052" spans="1:26" s="4" customFormat="1">
      <c r="A1052" s="1"/>
      <c r="B1052" s="1"/>
      <c r="Y1052" s="8"/>
      <c r="Z1052" s="8"/>
    </row>
    <row r="1053" spans="1:26" s="4" customFormat="1">
      <c r="A1053" s="1"/>
      <c r="B1053" s="1"/>
      <c r="Y1053" s="8"/>
      <c r="Z1053" s="8"/>
    </row>
    <row r="1054" spans="1:26" s="4" customFormat="1">
      <c r="A1054" s="1"/>
      <c r="B1054" s="1"/>
      <c r="Y1054" s="8"/>
      <c r="Z1054" s="8"/>
    </row>
    <row r="1055" spans="1:26" s="4" customFormat="1">
      <c r="A1055" s="1"/>
      <c r="B1055" s="1"/>
      <c r="Y1055" s="8"/>
      <c r="Z1055" s="8"/>
    </row>
    <row r="1056" spans="1:26" s="4" customFormat="1">
      <c r="A1056" s="1"/>
      <c r="B1056" s="1"/>
      <c r="Y1056" s="8"/>
      <c r="Z1056" s="8"/>
    </row>
    <row r="1057" spans="1:26" s="4" customFormat="1">
      <c r="A1057" s="1"/>
      <c r="B1057" s="1"/>
      <c r="Y1057" s="8"/>
      <c r="Z1057" s="8"/>
    </row>
    <row r="1058" spans="1:26" s="4" customFormat="1">
      <c r="A1058" s="1"/>
      <c r="B1058" s="1"/>
      <c r="Y1058" s="8"/>
      <c r="Z1058" s="8"/>
    </row>
    <row r="1059" spans="1:26" s="4" customFormat="1">
      <c r="A1059" s="1"/>
      <c r="B1059" s="1"/>
      <c r="Y1059" s="8"/>
      <c r="Z1059" s="8"/>
    </row>
    <row r="1060" spans="1:26" s="4" customFormat="1">
      <c r="A1060" s="1"/>
      <c r="B1060" s="1"/>
      <c r="Y1060" s="8"/>
      <c r="Z1060" s="8"/>
    </row>
    <row r="1061" spans="1:26" s="4" customFormat="1">
      <c r="A1061" s="1"/>
      <c r="B1061" s="1"/>
      <c r="Y1061" s="8"/>
      <c r="Z1061" s="8"/>
    </row>
    <row r="1062" spans="1:26" s="4" customFormat="1">
      <c r="A1062" s="1"/>
      <c r="B1062" s="1"/>
      <c r="Y1062" s="8"/>
      <c r="Z1062" s="8"/>
    </row>
    <row r="1063" spans="1:26" s="4" customFormat="1">
      <c r="A1063" s="1"/>
      <c r="B1063" s="1"/>
      <c r="Y1063" s="8"/>
      <c r="Z1063" s="8"/>
    </row>
    <row r="1064" spans="1:26" s="4" customFormat="1">
      <c r="A1064" s="1"/>
      <c r="B1064" s="1"/>
      <c r="Y1064" s="8"/>
      <c r="Z1064" s="8"/>
    </row>
    <row r="1065" spans="1:26" s="4" customFormat="1">
      <c r="A1065" s="1"/>
      <c r="B1065" s="1"/>
      <c r="Y1065" s="8"/>
      <c r="Z1065" s="8"/>
    </row>
    <row r="1066" spans="1:26" s="4" customFormat="1">
      <c r="A1066" s="1"/>
      <c r="B1066" s="1"/>
      <c r="Y1066" s="8"/>
      <c r="Z1066" s="8"/>
    </row>
    <row r="1067" spans="1:26" s="4" customFormat="1">
      <c r="A1067" s="1"/>
      <c r="B1067" s="1"/>
      <c r="Y1067" s="8"/>
      <c r="Z1067" s="8"/>
    </row>
    <row r="1068" spans="1:26" s="4" customFormat="1">
      <c r="A1068" s="1"/>
      <c r="B1068" s="1"/>
      <c r="Y1068" s="8"/>
      <c r="Z1068" s="8"/>
    </row>
    <row r="1069" spans="1:26" s="4" customFormat="1">
      <c r="A1069" s="1"/>
      <c r="B1069" s="1"/>
      <c r="Y1069" s="8"/>
      <c r="Z1069" s="8"/>
    </row>
    <row r="1070" spans="1:26" s="4" customFormat="1">
      <c r="A1070" s="1"/>
      <c r="B1070" s="1"/>
      <c r="Y1070" s="8"/>
      <c r="Z1070" s="8"/>
    </row>
    <row r="1071" spans="1:26" s="4" customFormat="1">
      <c r="A1071" s="1"/>
      <c r="B1071" s="1"/>
      <c r="Y1071" s="8"/>
      <c r="Z1071" s="8"/>
    </row>
    <row r="1072" spans="1:26" s="4" customFormat="1">
      <c r="A1072" s="1"/>
      <c r="B1072" s="1"/>
      <c r="Y1072" s="8"/>
      <c r="Z1072" s="8"/>
    </row>
    <row r="1073" spans="1:26" s="4" customFormat="1">
      <c r="A1073" s="1"/>
      <c r="B1073" s="1"/>
      <c r="Y1073" s="8"/>
      <c r="Z1073" s="8"/>
    </row>
    <row r="1074" spans="1:26" s="4" customFormat="1">
      <c r="A1074" s="1"/>
      <c r="B1074" s="1"/>
      <c r="Y1074" s="8"/>
      <c r="Z1074" s="8"/>
    </row>
    <row r="1075" spans="1:26" s="4" customFormat="1">
      <c r="A1075" s="1"/>
      <c r="B1075" s="1"/>
      <c r="Y1075" s="8"/>
      <c r="Z1075" s="8"/>
    </row>
    <row r="1076" spans="1:26" s="4" customFormat="1">
      <c r="A1076" s="1"/>
      <c r="B1076" s="1"/>
      <c r="Y1076" s="8"/>
      <c r="Z1076" s="8"/>
    </row>
    <row r="1077" spans="1:26" s="4" customFormat="1">
      <c r="A1077" s="1"/>
      <c r="B1077" s="1"/>
      <c r="Y1077" s="8"/>
      <c r="Z1077" s="8"/>
    </row>
    <row r="1078" spans="1:26" s="4" customFormat="1">
      <c r="A1078" s="1"/>
      <c r="B1078" s="1"/>
      <c r="Y1078" s="8"/>
      <c r="Z1078" s="8"/>
    </row>
    <row r="1079" spans="1:26" s="4" customFormat="1">
      <c r="A1079" s="1"/>
      <c r="B1079" s="1"/>
      <c r="Y1079" s="8"/>
      <c r="Z1079" s="8"/>
    </row>
    <row r="1080" spans="1:26" s="4" customFormat="1">
      <c r="A1080" s="1"/>
      <c r="B1080" s="1"/>
      <c r="Y1080" s="8"/>
      <c r="Z1080" s="8"/>
    </row>
    <row r="1081" spans="1:26" s="4" customFormat="1">
      <c r="A1081" s="1"/>
      <c r="B1081" s="1"/>
      <c r="Y1081" s="8"/>
      <c r="Z1081" s="8"/>
    </row>
    <row r="1082" spans="1:26" s="4" customFormat="1">
      <c r="A1082" s="1"/>
      <c r="B1082" s="1"/>
      <c r="Y1082" s="8"/>
      <c r="Z1082" s="8"/>
    </row>
    <row r="1083" spans="1:26" s="4" customFormat="1">
      <c r="A1083" s="1"/>
      <c r="B1083" s="1"/>
      <c r="Y1083" s="8"/>
      <c r="Z1083" s="8"/>
    </row>
    <row r="1084" spans="1:26" s="4" customFormat="1">
      <c r="A1084" s="1"/>
      <c r="B1084" s="1"/>
      <c r="Y1084" s="8"/>
      <c r="Z1084" s="8"/>
    </row>
    <row r="1085" spans="1:26" s="4" customFormat="1">
      <c r="A1085" s="1"/>
      <c r="B1085" s="1"/>
      <c r="Y1085" s="8"/>
      <c r="Z1085" s="8"/>
    </row>
    <row r="1086" spans="1:26" s="4" customFormat="1">
      <c r="A1086" s="1"/>
      <c r="B1086" s="1"/>
      <c r="Y1086" s="8"/>
      <c r="Z1086" s="8"/>
    </row>
    <row r="1087" spans="1:26" s="4" customFormat="1">
      <c r="A1087" s="1"/>
      <c r="B1087" s="1"/>
      <c r="Y1087" s="8"/>
      <c r="Z1087" s="8"/>
    </row>
    <row r="1088" spans="1:26" s="4" customFormat="1">
      <c r="A1088" s="1"/>
      <c r="B1088" s="1"/>
      <c r="Y1088" s="8"/>
      <c r="Z1088" s="8"/>
    </row>
    <row r="1089" spans="1:26" s="4" customFormat="1">
      <c r="A1089" s="1"/>
      <c r="B1089" s="1"/>
      <c r="Y1089" s="8"/>
      <c r="Z1089" s="8"/>
    </row>
    <row r="1090" spans="1:26" s="4" customFormat="1">
      <c r="A1090" s="1"/>
      <c r="B1090" s="1"/>
      <c r="Y1090" s="8"/>
      <c r="Z1090" s="8"/>
    </row>
    <row r="1091" spans="1:26" s="4" customFormat="1">
      <c r="A1091" s="1"/>
      <c r="B1091" s="1"/>
      <c r="Y1091" s="8"/>
      <c r="Z1091" s="8"/>
    </row>
    <row r="1092" spans="1:26" s="4" customFormat="1">
      <c r="A1092" s="1"/>
      <c r="B1092" s="1"/>
      <c r="Y1092" s="8"/>
      <c r="Z1092" s="8"/>
    </row>
    <row r="1093" spans="1:26" s="4" customFormat="1">
      <c r="A1093" s="1"/>
      <c r="B1093" s="1"/>
      <c r="Y1093" s="8"/>
      <c r="Z1093" s="8"/>
    </row>
    <row r="1094" spans="1:26" s="4" customFormat="1">
      <c r="A1094" s="1"/>
      <c r="B1094" s="1"/>
      <c r="Y1094" s="8"/>
      <c r="Z1094" s="8"/>
    </row>
    <row r="1095" spans="1:26" s="4" customFormat="1">
      <c r="A1095" s="1"/>
      <c r="B1095" s="1"/>
      <c r="Y1095" s="8"/>
      <c r="Z1095" s="8"/>
    </row>
    <row r="1096" spans="1:26" s="4" customFormat="1">
      <c r="A1096" s="1"/>
      <c r="B1096" s="1"/>
      <c r="Y1096" s="8"/>
      <c r="Z1096" s="8"/>
    </row>
    <row r="1097" spans="1:26" s="4" customFormat="1">
      <c r="A1097" s="1"/>
      <c r="B1097" s="1"/>
      <c r="Y1097" s="8"/>
      <c r="Z1097" s="8"/>
    </row>
    <row r="1098" spans="1:26" s="4" customFormat="1">
      <c r="A1098" s="1"/>
      <c r="B1098" s="1"/>
      <c r="Y1098" s="8"/>
      <c r="Z1098" s="8"/>
    </row>
    <row r="1099" spans="1:26" s="4" customFormat="1">
      <c r="A1099" s="1"/>
      <c r="B1099" s="1"/>
      <c r="Y1099" s="8"/>
      <c r="Z1099" s="8"/>
    </row>
    <row r="1100" spans="1:26" s="4" customFormat="1">
      <c r="A1100" s="1"/>
      <c r="B1100" s="1"/>
      <c r="Y1100" s="8"/>
      <c r="Z1100" s="8"/>
    </row>
    <row r="1101" spans="1:26" s="4" customFormat="1">
      <c r="A1101" s="1"/>
      <c r="B1101" s="1"/>
      <c r="Y1101" s="8"/>
      <c r="Z1101" s="8"/>
    </row>
    <row r="1102" spans="1:26" s="4" customFormat="1">
      <c r="A1102" s="1"/>
      <c r="B1102" s="1"/>
      <c r="Y1102" s="8"/>
      <c r="Z1102" s="8"/>
    </row>
    <row r="1103" spans="1:26" s="4" customFormat="1">
      <c r="A1103" s="1"/>
      <c r="B1103" s="1"/>
      <c r="Y1103" s="8"/>
      <c r="Z1103" s="8"/>
    </row>
    <row r="1104" spans="1:26" s="4" customFormat="1">
      <c r="A1104" s="1"/>
      <c r="B1104" s="1"/>
      <c r="Y1104" s="8"/>
      <c r="Z1104" s="8"/>
    </row>
    <row r="1105" spans="1:26" s="4" customFormat="1">
      <c r="A1105" s="1"/>
      <c r="B1105" s="1"/>
      <c r="Y1105" s="8"/>
      <c r="Z1105" s="8"/>
    </row>
    <row r="1106" spans="1:26" s="4" customFormat="1">
      <c r="A1106" s="1"/>
      <c r="B1106" s="1"/>
      <c r="Y1106" s="8"/>
      <c r="Z1106" s="8"/>
    </row>
    <row r="1107" spans="1:26" s="4" customFormat="1">
      <c r="A1107" s="1"/>
      <c r="B1107" s="1"/>
      <c r="Y1107" s="8"/>
      <c r="Z1107" s="8"/>
    </row>
    <row r="1108" spans="1:26" s="4" customFormat="1">
      <c r="A1108" s="1"/>
      <c r="B1108" s="1"/>
      <c r="Y1108" s="8"/>
      <c r="Z1108" s="8"/>
    </row>
    <row r="1109" spans="1:26" s="4" customFormat="1">
      <c r="A1109" s="1"/>
      <c r="B1109" s="1"/>
      <c r="Y1109" s="8"/>
      <c r="Z1109" s="8"/>
    </row>
    <row r="1110" spans="1:26" s="4" customFormat="1">
      <c r="A1110" s="1"/>
      <c r="B1110" s="1"/>
      <c r="Y1110" s="8"/>
      <c r="Z1110" s="8"/>
    </row>
    <row r="1111" spans="1:26" s="4" customFormat="1">
      <c r="A1111" s="1"/>
      <c r="B1111" s="1"/>
      <c r="Y1111" s="8"/>
      <c r="Z1111" s="8"/>
    </row>
    <row r="1112" spans="1:26" s="4" customFormat="1">
      <c r="A1112" s="1"/>
      <c r="B1112" s="1"/>
      <c r="Y1112" s="8"/>
      <c r="Z1112" s="8"/>
    </row>
    <row r="1113" spans="1:26" s="4" customFormat="1">
      <c r="A1113" s="1"/>
      <c r="B1113" s="1"/>
      <c r="Y1113" s="8"/>
      <c r="Z1113" s="8"/>
    </row>
    <row r="1114" spans="1:26" s="4" customFormat="1">
      <c r="A1114" s="1"/>
      <c r="B1114" s="1"/>
      <c r="Y1114" s="8"/>
      <c r="Z1114" s="8"/>
    </row>
    <row r="1115" spans="1:26" s="4" customFormat="1">
      <c r="A1115" s="1"/>
      <c r="B1115" s="1"/>
      <c r="Y1115" s="8"/>
      <c r="Z1115" s="8"/>
    </row>
    <row r="1116" spans="1:26" s="4" customFormat="1">
      <c r="A1116" s="1"/>
      <c r="B1116" s="1"/>
      <c r="Y1116" s="8"/>
      <c r="Z1116" s="8"/>
    </row>
    <row r="1117" spans="1:26" s="4" customFormat="1">
      <c r="A1117" s="1"/>
      <c r="B1117" s="1"/>
      <c r="Y1117" s="8"/>
      <c r="Z1117" s="8"/>
    </row>
    <row r="1118" spans="1:26" s="4" customFormat="1">
      <c r="A1118" s="1"/>
      <c r="B1118" s="1"/>
      <c r="Y1118" s="8"/>
      <c r="Z1118" s="8"/>
    </row>
    <row r="1119" spans="1:26" s="4" customFormat="1">
      <c r="A1119" s="1"/>
      <c r="B1119" s="1"/>
      <c r="Y1119" s="8"/>
      <c r="Z1119" s="8"/>
    </row>
    <row r="1120" spans="1:26" s="4" customFormat="1">
      <c r="A1120" s="1"/>
      <c r="B1120" s="1"/>
      <c r="Y1120" s="8"/>
      <c r="Z1120" s="8"/>
    </row>
    <row r="1121" spans="1:26" s="4" customFormat="1">
      <c r="A1121" s="1"/>
      <c r="B1121" s="1"/>
      <c r="Y1121" s="8"/>
      <c r="Z1121" s="8"/>
    </row>
    <row r="1122" spans="1:26" s="4" customFormat="1">
      <c r="A1122" s="1"/>
      <c r="B1122" s="1"/>
      <c r="Y1122" s="8"/>
      <c r="Z1122" s="8"/>
    </row>
    <row r="1123" spans="1:26" s="4" customFormat="1">
      <c r="A1123" s="1"/>
      <c r="B1123" s="1"/>
      <c r="Y1123" s="8"/>
      <c r="Z1123" s="8"/>
    </row>
    <row r="1124" spans="1:26" s="4" customFormat="1">
      <c r="A1124" s="1"/>
      <c r="B1124" s="1"/>
      <c r="Y1124" s="8"/>
      <c r="Z1124" s="8"/>
    </row>
    <row r="1125" spans="1:26" s="4" customFormat="1">
      <c r="A1125" s="1"/>
      <c r="B1125" s="1"/>
      <c r="Y1125" s="8"/>
      <c r="Z1125" s="8"/>
    </row>
    <row r="1126" spans="1:26" s="4" customFormat="1">
      <c r="A1126" s="1"/>
      <c r="B1126" s="1"/>
      <c r="Y1126" s="8"/>
      <c r="Z1126" s="8"/>
    </row>
    <row r="1127" spans="1:26" s="4" customFormat="1">
      <c r="A1127" s="1"/>
      <c r="B1127" s="1"/>
      <c r="Y1127" s="8"/>
      <c r="Z1127" s="8"/>
    </row>
    <row r="1128" spans="1:26" s="4" customFormat="1">
      <c r="A1128" s="1"/>
      <c r="B1128" s="1"/>
      <c r="Y1128" s="8"/>
      <c r="Z1128" s="8"/>
    </row>
    <row r="1129" spans="1:26" s="4" customFormat="1">
      <c r="A1129" s="1"/>
      <c r="B1129" s="1"/>
      <c r="Y1129" s="8"/>
      <c r="Z1129" s="8"/>
    </row>
    <row r="1130" spans="1:26" s="4" customFormat="1">
      <c r="A1130" s="1"/>
      <c r="B1130" s="1"/>
      <c r="Y1130" s="8"/>
      <c r="Z1130" s="8"/>
    </row>
    <row r="1131" spans="1:26" s="4" customFormat="1">
      <c r="A1131" s="1"/>
      <c r="B1131" s="1"/>
      <c r="Y1131" s="8"/>
      <c r="Z1131" s="8"/>
    </row>
    <row r="1132" spans="1:26" s="4" customFormat="1">
      <c r="A1132" s="1"/>
      <c r="B1132" s="1"/>
      <c r="Y1132" s="8"/>
      <c r="Z1132" s="8"/>
    </row>
    <row r="1133" spans="1:26" s="4" customFormat="1">
      <c r="A1133" s="1"/>
      <c r="B1133" s="1"/>
      <c r="Y1133" s="8"/>
      <c r="Z1133" s="8"/>
    </row>
    <row r="1134" spans="1:26" s="4" customFormat="1">
      <c r="A1134" s="1"/>
      <c r="B1134" s="1"/>
      <c r="Y1134" s="8"/>
      <c r="Z1134" s="8"/>
    </row>
    <row r="1135" spans="1:26" s="4" customFormat="1">
      <c r="A1135" s="1"/>
      <c r="B1135" s="1"/>
      <c r="Y1135" s="8"/>
      <c r="Z1135" s="8"/>
    </row>
    <row r="1136" spans="1:26" s="4" customFormat="1">
      <c r="A1136" s="1"/>
      <c r="B1136" s="1"/>
      <c r="Y1136" s="8"/>
      <c r="Z1136" s="8"/>
    </row>
    <row r="1137" spans="1:26" s="4" customFormat="1">
      <c r="A1137" s="1"/>
      <c r="B1137" s="1"/>
      <c r="Y1137" s="8"/>
      <c r="Z1137" s="8"/>
    </row>
    <row r="1138" spans="1:26" s="4" customFormat="1">
      <c r="A1138" s="1"/>
      <c r="B1138" s="1"/>
      <c r="Y1138" s="8"/>
      <c r="Z1138" s="8"/>
    </row>
    <row r="1139" spans="1:26" s="4" customFormat="1">
      <c r="A1139" s="1"/>
      <c r="B1139" s="1"/>
      <c r="Y1139" s="8"/>
      <c r="Z1139" s="8"/>
    </row>
    <row r="1140" spans="1:26" s="4" customFormat="1">
      <c r="A1140" s="1"/>
      <c r="B1140" s="1"/>
      <c r="Y1140" s="8"/>
      <c r="Z1140" s="8"/>
    </row>
    <row r="1141" spans="1:26" s="4" customFormat="1">
      <c r="A1141" s="1"/>
      <c r="B1141" s="1"/>
      <c r="Y1141" s="8"/>
      <c r="Z1141" s="8"/>
    </row>
    <row r="1142" spans="1:26" s="4" customFormat="1">
      <c r="A1142" s="1"/>
      <c r="B1142" s="1"/>
      <c r="Y1142" s="8"/>
      <c r="Z1142" s="8"/>
    </row>
    <row r="1143" spans="1:26" s="4" customFormat="1">
      <c r="A1143" s="1"/>
      <c r="B1143" s="1"/>
      <c r="Y1143" s="8"/>
      <c r="Z1143" s="8"/>
    </row>
    <row r="1144" spans="1:26" s="4" customFormat="1">
      <c r="A1144" s="1"/>
      <c r="B1144" s="1"/>
      <c r="Y1144" s="8"/>
      <c r="Z1144" s="8"/>
    </row>
    <row r="1145" spans="1:26" s="4" customFormat="1">
      <c r="A1145" s="1"/>
      <c r="B1145" s="1"/>
      <c r="Y1145" s="8"/>
      <c r="Z1145" s="8"/>
    </row>
    <row r="1146" spans="1:26" s="4" customFormat="1">
      <c r="A1146" s="1"/>
      <c r="B1146" s="1"/>
      <c r="Y1146" s="8"/>
      <c r="Z1146" s="8"/>
    </row>
    <row r="1147" spans="1:26" s="4" customFormat="1">
      <c r="A1147" s="1"/>
      <c r="B1147" s="1"/>
      <c r="Y1147" s="8"/>
      <c r="Z1147" s="8"/>
    </row>
    <row r="1148" spans="1:26" s="4" customFormat="1">
      <c r="A1148" s="1"/>
      <c r="B1148" s="1"/>
      <c r="Y1148" s="8"/>
      <c r="Z1148" s="8"/>
    </row>
    <row r="1149" spans="1:26" s="4" customFormat="1">
      <c r="A1149" s="1"/>
      <c r="B1149" s="1"/>
      <c r="Y1149" s="8"/>
      <c r="Z1149" s="8"/>
    </row>
    <row r="1150" spans="1:26" s="4" customFormat="1">
      <c r="A1150" s="1"/>
      <c r="B1150" s="1"/>
      <c r="Y1150" s="8"/>
      <c r="Z1150" s="8"/>
    </row>
    <row r="1151" spans="1:26" s="4" customFormat="1">
      <c r="A1151" s="1"/>
      <c r="B1151" s="1"/>
      <c r="Y1151" s="8"/>
      <c r="Z1151" s="8"/>
    </row>
    <row r="1152" spans="1:26" s="4" customFormat="1">
      <c r="A1152" s="1"/>
      <c r="B1152" s="1"/>
      <c r="Y1152" s="8"/>
      <c r="Z1152" s="8"/>
    </row>
    <row r="1153" spans="1:26" s="4" customFormat="1">
      <c r="A1153" s="1"/>
      <c r="B1153" s="1"/>
      <c r="Y1153" s="8"/>
      <c r="Z1153" s="8"/>
    </row>
    <row r="1154" spans="1:26" s="4" customFormat="1">
      <c r="A1154" s="1"/>
      <c r="B1154" s="1"/>
      <c r="Y1154" s="8"/>
      <c r="Z1154" s="8"/>
    </row>
    <row r="1155" spans="1:26" s="4" customFormat="1">
      <c r="A1155" s="1"/>
      <c r="B1155" s="1"/>
      <c r="Y1155" s="8"/>
      <c r="Z1155" s="8"/>
    </row>
    <row r="1156" spans="1:26" s="4" customFormat="1">
      <c r="A1156" s="1"/>
      <c r="B1156" s="1"/>
      <c r="Y1156" s="8"/>
      <c r="Z1156" s="8"/>
    </row>
    <row r="1157" spans="1:26" s="4" customFormat="1">
      <c r="A1157" s="1"/>
      <c r="B1157" s="1"/>
      <c r="Y1157" s="8"/>
      <c r="Z1157" s="8"/>
    </row>
    <row r="1158" spans="1:26" s="4" customFormat="1">
      <c r="A1158" s="1"/>
      <c r="B1158" s="1"/>
      <c r="Y1158" s="8"/>
      <c r="Z1158" s="8"/>
    </row>
    <row r="1159" spans="1:26" s="4" customFormat="1">
      <c r="A1159" s="1"/>
      <c r="B1159" s="1"/>
      <c r="Y1159" s="8"/>
      <c r="Z1159" s="8"/>
    </row>
    <row r="1160" spans="1:26" s="4" customFormat="1">
      <c r="A1160" s="1"/>
      <c r="B1160" s="1"/>
      <c r="Y1160" s="8"/>
      <c r="Z1160" s="8"/>
    </row>
    <row r="1161" spans="1:26" s="4" customFormat="1">
      <c r="A1161" s="1"/>
      <c r="B1161" s="1"/>
      <c r="Y1161" s="8"/>
      <c r="Z1161" s="8"/>
    </row>
    <row r="1162" spans="1:26" s="4" customFormat="1">
      <c r="A1162" s="1"/>
      <c r="B1162" s="1"/>
      <c r="Y1162" s="8"/>
      <c r="Z1162" s="8"/>
    </row>
    <row r="1163" spans="1:26" s="4" customFormat="1">
      <c r="A1163" s="1"/>
      <c r="B1163" s="1"/>
      <c r="Y1163" s="8"/>
      <c r="Z1163" s="8"/>
    </row>
    <row r="1164" spans="1:26" s="4" customFormat="1">
      <c r="A1164" s="1"/>
      <c r="B1164" s="1"/>
      <c r="Y1164" s="8"/>
      <c r="Z1164" s="8"/>
    </row>
    <row r="1165" spans="1:26" s="4" customFormat="1">
      <c r="A1165" s="1"/>
      <c r="B1165" s="1"/>
      <c r="Y1165" s="8"/>
      <c r="Z1165" s="8"/>
    </row>
    <row r="1166" spans="1:26" s="4" customFormat="1">
      <c r="A1166" s="1"/>
      <c r="B1166" s="1"/>
      <c r="Y1166" s="8"/>
      <c r="Z1166" s="8"/>
    </row>
    <row r="1167" spans="1:26" s="4" customFormat="1">
      <c r="A1167" s="1"/>
      <c r="B1167" s="1"/>
      <c r="Y1167" s="8"/>
      <c r="Z1167" s="8"/>
    </row>
    <row r="1168" spans="1:26" s="4" customFormat="1">
      <c r="A1168" s="1"/>
      <c r="B1168" s="1"/>
      <c r="Y1168" s="8"/>
      <c r="Z1168" s="8"/>
    </row>
    <row r="1169" spans="1:26" s="4" customFormat="1">
      <c r="A1169" s="1"/>
      <c r="B1169" s="1"/>
      <c r="Y1169" s="8"/>
      <c r="Z1169" s="8"/>
    </row>
    <row r="1170" spans="1:26" s="4" customFormat="1">
      <c r="A1170" s="1"/>
      <c r="B1170" s="1"/>
      <c r="Y1170" s="8"/>
      <c r="Z1170" s="8"/>
    </row>
    <row r="1171" spans="1:26" s="4" customFormat="1">
      <c r="A1171" s="1"/>
      <c r="B1171" s="1"/>
      <c r="Y1171" s="8"/>
      <c r="Z1171" s="8"/>
    </row>
    <row r="1172" spans="1:26" s="4" customFormat="1">
      <c r="A1172" s="1"/>
      <c r="B1172" s="1"/>
      <c r="Y1172" s="8"/>
      <c r="Z1172" s="8"/>
    </row>
    <row r="1173" spans="1:26" s="4" customFormat="1">
      <c r="A1173" s="1"/>
      <c r="B1173" s="1"/>
      <c r="Y1173" s="8"/>
      <c r="Z1173" s="8"/>
    </row>
    <row r="1174" spans="1:26" s="4" customFormat="1">
      <c r="A1174" s="1"/>
      <c r="B1174" s="1"/>
      <c r="Y1174" s="8"/>
      <c r="Z1174" s="8"/>
    </row>
    <row r="1175" spans="1:26" s="4" customFormat="1">
      <c r="A1175" s="1"/>
      <c r="B1175" s="1"/>
      <c r="Y1175" s="8"/>
      <c r="Z1175" s="8"/>
    </row>
    <row r="1176" spans="1:26" s="4" customFormat="1">
      <c r="A1176" s="1"/>
      <c r="B1176" s="1"/>
      <c r="Y1176" s="8"/>
      <c r="Z1176" s="8"/>
    </row>
    <row r="1177" spans="1:26" s="4" customFormat="1">
      <c r="A1177" s="1"/>
      <c r="B1177" s="1"/>
      <c r="Y1177" s="8"/>
      <c r="Z1177" s="8"/>
    </row>
    <row r="1178" spans="1:26" s="4" customFormat="1">
      <c r="A1178" s="1"/>
      <c r="B1178" s="1"/>
      <c r="Y1178" s="8"/>
      <c r="Z1178" s="8"/>
    </row>
    <row r="1179" spans="1:26" s="4" customFormat="1">
      <c r="A1179" s="1"/>
      <c r="B1179" s="1"/>
      <c r="Y1179" s="8"/>
      <c r="Z1179" s="8"/>
    </row>
    <row r="1180" spans="1:26" s="4" customFormat="1">
      <c r="A1180" s="1"/>
      <c r="B1180" s="1"/>
      <c r="Y1180" s="8"/>
      <c r="Z1180" s="8"/>
    </row>
    <row r="1181" spans="1:26" s="4" customFormat="1">
      <c r="A1181" s="1"/>
      <c r="B1181" s="1"/>
      <c r="Y1181" s="8"/>
      <c r="Z1181" s="8"/>
    </row>
    <row r="1182" spans="1:26" s="4" customFormat="1">
      <c r="A1182" s="1"/>
      <c r="B1182" s="1"/>
      <c r="Y1182" s="8"/>
      <c r="Z1182" s="8"/>
    </row>
    <row r="1183" spans="1:26" s="4" customFormat="1">
      <c r="A1183" s="1"/>
      <c r="B1183" s="1"/>
      <c r="Y1183" s="8"/>
      <c r="Z1183" s="8"/>
    </row>
    <row r="1184" spans="1:26" s="4" customFormat="1">
      <c r="A1184" s="1"/>
      <c r="B1184" s="1"/>
      <c r="Y1184" s="8"/>
      <c r="Z1184" s="8"/>
    </row>
    <row r="1185" spans="1:26" s="4" customFormat="1">
      <c r="A1185" s="1"/>
      <c r="B1185" s="1"/>
      <c r="Y1185" s="8"/>
      <c r="Z1185" s="8"/>
    </row>
    <row r="1186" spans="1:26" s="4" customFormat="1">
      <c r="A1186" s="1"/>
      <c r="B1186" s="1"/>
      <c r="Y1186" s="8"/>
      <c r="Z1186" s="8"/>
    </row>
    <row r="1187" spans="1:26" s="4" customFormat="1">
      <c r="A1187" s="1"/>
      <c r="B1187" s="1"/>
      <c r="Y1187" s="8"/>
      <c r="Z1187" s="8"/>
    </row>
    <row r="1188" spans="1:26" s="4" customFormat="1">
      <c r="A1188" s="1"/>
      <c r="B1188" s="1"/>
      <c r="Y1188" s="8"/>
      <c r="Z1188" s="8"/>
    </row>
    <row r="1189" spans="1:26" s="4" customFormat="1">
      <c r="A1189" s="1"/>
      <c r="B1189" s="1"/>
      <c r="Y1189" s="8"/>
      <c r="Z1189" s="8"/>
    </row>
    <row r="1190" spans="1:26" s="4" customFormat="1">
      <c r="A1190" s="1"/>
      <c r="B1190" s="1"/>
      <c r="Y1190" s="8"/>
      <c r="Z1190" s="8"/>
    </row>
    <row r="1191" spans="1:26" s="4" customFormat="1">
      <c r="A1191" s="1"/>
      <c r="B1191" s="1"/>
      <c r="Y1191" s="8"/>
      <c r="Z1191" s="8"/>
    </row>
    <row r="1192" spans="1:26" s="4" customFormat="1">
      <c r="A1192" s="1"/>
      <c r="B1192" s="1"/>
      <c r="Y1192" s="8"/>
      <c r="Z1192" s="8"/>
    </row>
    <row r="1193" spans="1:26" s="4" customFormat="1">
      <c r="A1193" s="1"/>
      <c r="B1193" s="1"/>
      <c r="Y1193" s="8"/>
      <c r="Z1193" s="8"/>
    </row>
    <row r="1194" spans="1:26" s="4" customFormat="1">
      <c r="A1194" s="1"/>
      <c r="B1194" s="1"/>
      <c r="Y1194" s="8"/>
      <c r="Z1194" s="8"/>
    </row>
    <row r="1195" spans="1:26" s="4" customFormat="1">
      <c r="A1195" s="1"/>
      <c r="B1195" s="1"/>
      <c r="Y1195" s="8"/>
      <c r="Z1195" s="8"/>
    </row>
    <row r="1196" spans="1:26" s="4" customFormat="1">
      <c r="A1196" s="1"/>
      <c r="B1196" s="1"/>
      <c r="Y1196" s="8"/>
      <c r="Z1196" s="8"/>
    </row>
    <row r="1197" spans="1:26" s="4" customFormat="1">
      <c r="A1197" s="1"/>
      <c r="B1197" s="1"/>
      <c r="Y1197" s="8"/>
      <c r="Z1197" s="8"/>
    </row>
    <row r="1198" spans="1:26" s="4" customFormat="1">
      <c r="A1198" s="1"/>
      <c r="B1198" s="1"/>
      <c r="Y1198" s="8"/>
      <c r="Z1198" s="8"/>
    </row>
    <row r="1199" spans="1:26" s="4" customFormat="1">
      <c r="A1199" s="1"/>
      <c r="B1199" s="1"/>
      <c r="Y1199" s="8"/>
      <c r="Z1199" s="8"/>
    </row>
    <row r="1200" spans="1:26" s="4" customFormat="1">
      <c r="A1200" s="1"/>
      <c r="B1200" s="1"/>
      <c r="Y1200" s="8"/>
      <c r="Z1200" s="8"/>
    </row>
    <row r="1201" spans="1:26" s="4" customFormat="1">
      <c r="A1201" s="1"/>
      <c r="B1201" s="1"/>
      <c r="Y1201" s="8"/>
      <c r="Z1201" s="8"/>
    </row>
    <row r="1202" spans="1:26" s="4" customFormat="1">
      <c r="A1202" s="1"/>
      <c r="B1202" s="1"/>
      <c r="Y1202" s="8"/>
      <c r="Z1202" s="8"/>
    </row>
    <row r="1203" spans="1:26" s="4" customFormat="1">
      <c r="A1203" s="1"/>
      <c r="B1203" s="1"/>
      <c r="Y1203" s="8"/>
      <c r="Z1203" s="8"/>
    </row>
    <row r="1204" spans="1:26" s="4" customFormat="1">
      <c r="A1204" s="1"/>
      <c r="B1204" s="1"/>
      <c r="Y1204" s="8"/>
      <c r="Z1204" s="8"/>
    </row>
    <row r="1205" spans="1:26" s="4" customFormat="1">
      <c r="A1205" s="1"/>
      <c r="B1205" s="1"/>
      <c r="Y1205" s="8"/>
      <c r="Z1205" s="8"/>
    </row>
    <row r="1206" spans="1:26" s="4" customFormat="1">
      <c r="A1206" s="1"/>
      <c r="B1206" s="1"/>
      <c r="Y1206" s="8"/>
      <c r="Z1206" s="8"/>
    </row>
    <row r="1207" spans="1:26" s="4" customFormat="1">
      <c r="A1207" s="1"/>
      <c r="B1207" s="1"/>
      <c r="Y1207" s="8"/>
      <c r="Z1207" s="8"/>
    </row>
    <row r="1208" spans="1:26" s="4" customFormat="1">
      <c r="A1208" s="1"/>
      <c r="B1208" s="1"/>
      <c r="Y1208" s="8"/>
      <c r="Z1208" s="8"/>
    </row>
    <row r="1209" spans="1:26" s="4" customFormat="1">
      <c r="A1209" s="1"/>
      <c r="B1209" s="1"/>
      <c r="Y1209" s="8"/>
      <c r="Z1209" s="8"/>
    </row>
    <row r="1210" spans="1:26" s="4" customFormat="1">
      <c r="A1210" s="1"/>
      <c r="B1210" s="1"/>
      <c r="Y1210" s="8"/>
      <c r="Z1210" s="8"/>
    </row>
    <row r="1211" spans="1:26" s="4" customFormat="1">
      <c r="A1211" s="1"/>
      <c r="B1211" s="1"/>
      <c r="Y1211" s="8"/>
      <c r="Z1211" s="8"/>
    </row>
    <row r="1212" spans="1:26" s="4" customFormat="1">
      <c r="A1212" s="1"/>
      <c r="B1212" s="1"/>
      <c r="Y1212" s="8"/>
      <c r="Z1212" s="8"/>
    </row>
    <row r="1213" spans="1:26" s="4" customFormat="1">
      <c r="A1213" s="1"/>
      <c r="B1213" s="1"/>
      <c r="Y1213" s="8"/>
      <c r="Z1213" s="8"/>
    </row>
    <row r="1214" spans="1:26" s="4" customFormat="1">
      <c r="A1214" s="1"/>
      <c r="B1214" s="1"/>
      <c r="Y1214" s="8"/>
      <c r="Z1214" s="8"/>
    </row>
    <row r="1215" spans="1:26" s="4" customFormat="1">
      <c r="A1215" s="1"/>
      <c r="B1215" s="1"/>
      <c r="Y1215" s="8"/>
      <c r="Z1215" s="8"/>
    </row>
    <row r="1216" spans="1:26" s="4" customFormat="1">
      <c r="A1216" s="1"/>
      <c r="B1216" s="1"/>
      <c r="Y1216" s="8"/>
      <c r="Z1216" s="8"/>
    </row>
    <row r="1217" spans="1:26" s="4" customFormat="1">
      <c r="A1217" s="1"/>
      <c r="B1217" s="1"/>
      <c r="Y1217" s="8"/>
      <c r="Z1217" s="8"/>
    </row>
    <row r="1218" spans="1:26" s="4" customFormat="1">
      <c r="A1218" s="1"/>
      <c r="B1218" s="1"/>
      <c r="Y1218" s="8"/>
      <c r="Z1218" s="8"/>
    </row>
    <row r="1219" spans="1:26" s="4" customFormat="1">
      <c r="A1219" s="1"/>
      <c r="B1219" s="1"/>
      <c r="Y1219" s="8"/>
      <c r="Z1219" s="8"/>
    </row>
    <row r="1220" spans="1:26" s="4" customFormat="1">
      <c r="A1220" s="1"/>
      <c r="B1220" s="1"/>
      <c r="Y1220" s="8"/>
      <c r="Z1220" s="8"/>
    </row>
    <row r="1221" spans="1:26" s="4" customFormat="1">
      <c r="A1221" s="1"/>
      <c r="B1221" s="1"/>
      <c r="Y1221" s="8"/>
      <c r="Z1221" s="8"/>
    </row>
    <row r="1222" spans="1:26" s="4" customFormat="1">
      <c r="A1222" s="1"/>
      <c r="B1222" s="1"/>
      <c r="Y1222" s="8"/>
      <c r="Z1222" s="8"/>
    </row>
    <row r="1223" spans="1:26" s="4" customFormat="1">
      <c r="A1223" s="1"/>
      <c r="B1223" s="1"/>
      <c r="Y1223" s="8"/>
      <c r="Z1223" s="8"/>
    </row>
    <row r="1224" spans="1:26" s="4" customFormat="1">
      <c r="A1224" s="1"/>
      <c r="B1224" s="1"/>
      <c r="Y1224" s="8"/>
      <c r="Z1224" s="8"/>
    </row>
    <row r="1225" spans="1:26" s="4" customFormat="1">
      <c r="A1225" s="1"/>
      <c r="B1225" s="1"/>
      <c r="Y1225" s="8"/>
      <c r="Z1225" s="8"/>
    </row>
    <row r="1226" spans="1:26" s="4" customFormat="1">
      <c r="A1226" s="1"/>
      <c r="B1226" s="1"/>
      <c r="Y1226" s="8"/>
      <c r="Z1226" s="8"/>
    </row>
    <row r="1227" spans="1:26" s="4" customFormat="1">
      <c r="A1227" s="1"/>
      <c r="B1227" s="1"/>
      <c r="Y1227" s="8"/>
      <c r="Z1227" s="8"/>
    </row>
    <row r="1228" spans="1:26" s="4" customFormat="1">
      <c r="A1228" s="1"/>
      <c r="B1228" s="1"/>
      <c r="Y1228" s="8"/>
      <c r="Z1228" s="8"/>
    </row>
    <row r="1229" spans="1:26" s="4" customFormat="1">
      <c r="A1229" s="1"/>
      <c r="B1229" s="1"/>
      <c r="Y1229" s="8"/>
      <c r="Z1229" s="8"/>
    </row>
    <row r="1230" spans="1:26" s="4" customFormat="1">
      <c r="A1230" s="1"/>
      <c r="B1230" s="1"/>
      <c r="Y1230" s="8"/>
      <c r="Z1230" s="8"/>
    </row>
    <row r="1231" spans="1:26" s="4" customFormat="1">
      <c r="A1231" s="1"/>
      <c r="B1231" s="1"/>
      <c r="Y1231" s="8"/>
      <c r="Z1231" s="8"/>
    </row>
    <row r="1232" spans="1:26" s="4" customFormat="1">
      <c r="A1232" s="1"/>
      <c r="B1232" s="1"/>
      <c r="Y1232" s="8"/>
      <c r="Z1232" s="8"/>
    </row>
    <row r="1233" spans="1:26" s="4" customFormat="1">
      <c r="A1233" s="1"/>
      <c r="B1233" s="1"/>
      <c r="Y1233" s="8"/>
      <c r="Z1233" s="8"/>
    </row>
    <row r="1234" spans="1:26" s="4" customFormat="1">
      <c r="A1234" s="1"/>
      <c r="B1234" s="1"/>
      <c r="Y1234" s="8"/>
      <c r="Z1234" s="8"/>
    </row>
    <row r="1235" spans="1:26" s="4" customFormat="1">
      <c r="A1235" s="1"/>
      <c r="B1235" s="1"/>
      <c r="Y1235" s="8"/>
      <c r="Z1235" s="8"/>
    </row>
    <row r="1236" spans="1:26" s="4" customFormat="1">
      <c r="A1236" s="1"/>
      <c r="B1236" s="1"/>
      <c r="Y1236" s="8"/>
      <c r="Z1236" s="8"/>
    </row>
    <row r="1237" spans="1:26" s="4" customFormat="1">
      <c r="A1237" s="1"/>
      <c r="B1237" s="1"/>
      <c r="Y1237" s="8"/>
      <c r="Z1237" s="8"/>
    </row>
    <row r="1238" spans="1:26" s="4" customFormat="1">
      <c r="A1238" s="1"/>
      <c r="B1238" s="1"/>
      <c r="Y1238" s="8"/>
      <c r="Z1238" s="8"/>
    </row>
    <row r="1239" spans="1:26" s="4" customFormat="1">
      <c r="A1239" s="1"/>
      <c r="B1239" s="1"/>
      <c r="Y1239" s="8"/>
      <c r="Z1239" s="8"/>
    </row>
    <row r="1240" spans="1:26" s="4" customFormat="1">
      <c r="A1240" s="1"/>
      <c r="B1240" s="1"/>
      <c r="Y1240" s="8"/>
      <c r="Z1240" s="8"/>
    </row>
    <row r="1241" spans="1:26" s="4" customFormat="1">
      <c r="A1241" s="1"/>
      <c r="B1241" s="1"/>
      <c r="Y1241" s="8"/>
      <c r="Z1241" s="8"/>
    </row>
    <row r="1242" spans="1:26" s="4" customFormat="1">
      <c r="A1242" s="1"/>
      <c r="B1242" s="1"/>
      <c r="Y1242" s="8"/>
      <c r="Z1242" s="8"/>
    </row>
    <row r="1243" spans="1:26" s="4" customFormat="1">
      <c r="A1243" s="1"/>
      <c r="B1243" s="1"/>
      <c r="Y1243" s="8"/>
      <c r="Z1243" s="8"/>
    </row>
    <row r="1244" spans="1:26" s="4" customFormat="1">
      <c r="A1244" s="1"/>
      <c r="B1244" s="1"/>
      <c r="Y1244" s="8"/>
      <c r="Z1244" s="8"/>
    </row>
    <row r="1245" spans="1:26" s="4" customFormat="1">
      <c r="A1245" s="1"/>
      <c r="B1245" s="1"/>
      <c r="Y1245" s="8"/>
      <c r="Z1245" s="8"/>
    </row>
    <row r="1246" spans="1:26" s="4" customFormat="1">
      <c r="A1246" s="1"/>
      <c r="B1246" s="1"/>
      <c r="Y1246" s="8"/>
      <c r="Z1246" s="8"/>
    </row>
    <row r="1247" spans="1:26" s="4" customFormat="1">
      <c r="A1247" s="1"/>
      <c r="B1247" s="1"/>
      <c r="Y1247" s="8"/>
      <c r="Z1247" s="8"/>
    </row>
    <row r="1248" spans="1:26" s="4" customFormat="1">
      <c r="A1248" s="1"/>
      <c r="B1248" s="1"/>
      <c r="Y1248" s="8"/>
      <c r="Z1248" s="8"/>
    </row>
    <row r="1249" spans="1:26" s="4" customFormat="1">
      <c r="A1249" s="1"/>
      <c r="B1249" s="1"/>
      <c r="Y1249" s="8"/>
      <c r="Z1249" s="8"/>
    </row>
    <row r="1250" spans="1:26" s="4" customFormat="1">
      <c r="A1250" s="1"/>
      <c r="B1250" s="1"/>
      <c r="Y1250" s="8"/>
      <c r="Z1250" s="8"/>
    </row>
    <row r="1251" spans="1:26" s="4" customFormat="1">
      <c r="A1251" s="1"/>
      <c r="B1251" s="1"/>
      <c r="Y1251" s="8"/>
      <c r="Z1251" s="8"/>
    </row>
    <row r="1252" spans="1:26" s="4" customFormat="1">
      <c r="A1252" s="1"/>
      <c r="B1252" s="1"/>
      <c r="Y1252" s="8"/>
      <c r="Z1252" s="8"/>
    </row>
    <row r="1253" spans="1:26" s="4" customFormat="1">
      <c r="A1253" s="1"/>
      <c r="B1253" s="1"/>
      <c r="Y1253" s="8"/>
      <c r="Z1253" s="8"/>
    </row>
    <row r="1254" spans="1:26" s="4" customFormat="1">
      <c r="A1254" s="1"/>
      <c r="B1254" s="1"/>
      <c r="Y1254" s="8"/>
      <c r="Z1254" s="8"/>
    </row>
    <row r="1255" spans="1:26" s="4" customFormat="1">
      <c r="A1255" s="1"/>
      <c r="B1255" s="1"/>
      <c r="Y1255" s="8"/>
      <c r="Z1255" s="8"/>
    </row>
    <row r="1256" spans="1:26" s="4" customFormat="1">
      <c r="A1256" s="1"/>
      <c r="B1256" s="1"/>
      <c r="Y1256" s="8"/>
      <c r="Z1256" s="8"/>
    </row>
    <row r="1257" spans="1:26" s="4" customFormat="1">
      <c r="A1257" s="1"/>
      <c r="B1257" s="1"/>
      <c r="Y1257" s="8"/>
      <c r="Z1257" s="8"/>
    </row>
    <row r="1258" spans="1:26" s="4" customFormat="1">
      <c r="A1258" s="1"/>
      <c r="B1258" s="1"/>
      <c r="Y1258" s="8"/>
      <c r="Z1258" s="8"/>
    </row>
    <row r="1259" spans="1:26" s="4" customFormat="1">
      <c r="A1259" s="1"/>
      <c r="B1259" s="1"/>
      <c r="Y1259" s="8"/>
      <c r="Z1259" s="8"/>
    </row>
    <row r="1260" spans="1:26" s="4" customFormat="1">
      <c r="A1260" s="1"/>
      <c r="B1260" s="1"/>
      <c r="Y1260" s="8"/>
      <c r="Z1260" s="8"/>
    </row>
    <row r="1261" spans="1:26" s="4" customFormat="1">
      <c r="A1261" s="1"/>
      <c r="B1261" s="1"/>
      <c r="Y1261" s="8"/>
      <c r="Z1261" s="8"/>
    </row>
    <row r="1262" spans="1:26" s="4" customFormat="1">
      <c r="A1262" s="1"/>
      <c r="B1262" s="1"/>
      <c r="Y1262" s="8"/>
      <c r="Z1262" s="8"/>
    </row>
    <row r="1263" spans="1:26" s="4" customFormat="1">
      <c r="A1263" s="1"/>
      <c r="B1263" s="1"/>
      <c r="Y1263" s="8"/>
      <c r="Z1263" s="8"/>
    </row>
    <row r="1264" spans="1:26" s="4" customFormat="1">
      <c r="A1264" s="1"/>
      <c r="B1264" s="1"/>
      <c r="Y1264" s="8"/>
      <c r="Z1264" s="8"/>
    </row>
    <row r="1265" spans="1:26" s="4" customFormat="1">
      <c r="A1265" s="1"/>
      <c r="B1265" s="1"/>
      <c r="Y1265" s="8"/>
      <c r="Z1265" s="8"/>
    </row>
    <row r="1266" spans="1:26" s="4" customFormat="1">
      <c r="A1266" s="1"/>
      <c r="B1266" s="1"/>
      <c r="Y1266" s="8"/>
      <c r="Z1266" s="8"/>
    </row>
    <row r="1267" spans="1:26" s="4" customFormat="1">
      <c r="A1267" s="1"/>
      <c r="B1267" s="1"/>
      <c r="Y1267" s="8"/>
      <c r="Z1267" s="8"/>
    </row>
    <row r="1268" spans="1:26" s="4" customFormat="1">
      <c r="A1268" s="1"/>
      <c r="B1268" s="1"/>
      <c r="Y1268" s="8"/>
      <c r="Z1268" s="8"/>
    </row>
    <row r="1269" spans="1:26" s="4" customFormat="1">
      <c r="A1269" s="1"/>
      <c r="B1269" s="1"/>
      <c r="Y1269" s="8"/>
      <c r="Z1269" s="8"/>
    </row>
    <row r="1270" spans="1:26" s="4" customFormat="1">
      <c r="A1270" s="1"/>
      <c r="B1270" s="1"/>
      <c r="Y1270" s="8"/>
      <c r="Z1270" s="8"/>
    </row>
    <row r="1271" spans="1:26" s="4" customFormat="1">
      <c r="A1271" s="1"/>
      <c r="B1271" s="1"/>
      <c r="Y1271" s="8"/>
      <c r="Z1271" s="8"/>
    </row>
    <row r="1272" spans="1:26" s="4" customFormat="1">
      <c r="A1272" s="1"/>
      <c r="B1272" s="1"/>
      <c r="Y1272" s="8"/>
      <c r="Z1272" s="8"/>
    </row>
    <row r="1273" spans="1:26" s="4" customFormat="1">
      <c r="A1273" s="1"/>
      <c r="B1273" s="1"/>
      <c r="Y1273" s="8"/>
      <c r="Z1273" s="8"/>
    </row>
    <row r="1274" spans="1:26" s="4" customFormat="1">
      <c r="A1274" s="1"/>
      <c r="B1274" s="1"/>
      <c r="Y1274" s="8"/>
      <c r="Z1274" s="8"/>
    </row>
    <row r="1275" spans="1:26" s="4" customFormat="1">
      <c r="A1275" s="1"/>
      <c r="B1275" s="1"/>
      <c r="Y1275" s="8"/>
      <c r="Z1275" s="8"/>
    </row>
    <row r="1276" spans="1:26" s="4" customFormat="1">
      <c r="A1276" s="1"/>
      <c r="B1276" s="1"/>
      <c r="Y1276" s="8"/>
      <c r="Z1276" s="8"/>
    </row>
    <row r="1277" spans="1:26" s="4" customFormat="1">
      <c r="A1277" s="1"/>
      <c r="B1277" s="1"/>
      <c r="Y1277" s="8"/>
      <c r="Z1277" s="8"/>
    </row>
    <row r="1278" spans="1:26" s="4" customFormat="1">
      <c r="A1278" s="1"/>
      <c r="B1278" s="1"/>
      <c r="Y1278" s="8"/>
      <c r="Z1278" s="8"/>
    </row>
    <row r="1279" spans="1:26" s="4" customFormat="1">
      <c r="A1279" s="1"/>
      <c r="B1279" s="1"/>
      <c r="Y1279" s="8"/>
      <c r="Z1279" s="8"/>
    </row>
    <row r="1280" spans="1:26" s="4" customFormat="1">
      <c r="A1280" s="1"/>
      <c r="B1280" s="1"/>
      <c r="Y1280" s="8"/>
      <c r="Z1280" s="8"/>
    </row>
    <row r="1281" spans="1:26" s="4" customFormat="1">
      <c r="A1281" s="1"/>
      <c r="B1281" s="1"/>
      <c r="Y1281" s="8"/>
      <c r="Z1281" s="8"/>
    </row>
    <row r="1282" spans="1:26" s="4" customFormat="1">
      <c r="A1282" s="1"/>
      <c r="B1282" s="1"/>
      <c r="Y1282" s="8"/>
      <c r="Z1282" s="8"/>
    </row>
    <row r="1283" spans="1:26" s="4" customFormat="1">
      <c r="A1283" s="1"/>
      <c r="B1283" s="1"/>
      <c r="Y1283" s="8"/>
      <c r="Z1283" s="8"/>
    </row>
    <row r="1284" spans="1:26" s="4" customFormat="1">
      <c r="A1284" s="1"/>
      <c r="B1284" s="1"/>
      <c r="Y1284" s="8"/>
      <c r="Z1284" s="8"/>
    </row>
    <row r="1285" spans="1:26" s="4" customFormat="1">
      <c r="A1285" s="1"/>
      <c r="B1285" s="1"/>
      <c r="Y1285" s="8"/>
      <c r="Z1285" s="8"/>
    </row>
    <row r="1286" spans="1:26" s="4" customFormat="1">
      <c r="A1286" s="1"/>
      <c r="B1286" s="1"/>
      <c r="Y1286" s="8"/>
      <c r="Z1286" s="8"/>
    </row>
    <row r="1287" spans="1:26" s="4" customFormat="1">
      <c r="A1287" s="1"/>
      <c r="B1287" s="1"/>
      <c r="Y1287" s="8"/>
      <c r="Z1287" s="8"/>
    </row>
    <row r="1288" spans="1:26" s="4" customFormat="1">
      <c r="A1288" s="1"/>
      <c r="B1288" s="1"/>
      <c r="Y1288" s="8"/>
      <c r="Z1288" s="8"/>
    </row>
    <row r="1289" spans="1:26" s="4" customFormat="1">
      <c r="A1289" s="1"/>
      <c r="B1289" s="1"/>
      <c r="Y1289" s="8"/>
      <c r="Z1289" s="8"/>
    </row>
    <row r="1290" spans="1:26" s="4" customFormat="1">
      <c r="A1290" s="1"/>
      <c r="B1290" s="1"/>
      <c r="Y1290" s="8"/>
      <c r="Z1290" s="8"/>
    </row>
    <row r="1291" spans="1:26" s="4" customFormat="1">
      <c r="A1291" s="1"/>
      <c r="B1291" s="1"/>
      <c r="Y1291" s="8"/>
      <c r="Z1291" s="8"/>
    </row>
    <row r="1292" spans="1:26" s="4" customFormat="1">
      <c r="A1292" s="1"/>
      <c r="B1292" s="1"/>
      <c r="Y1292" s="8"/>
      <c r="Z1292" s="8"/>
    </row>
    <row r="1293" spans="1:26" s="4" customFormat="1">
      <c r="A1293" s="1"/>
      <c r="B1293" s="1"/>
      <c r="Y1293" s="8"/>
      <c r="Z1293" s="8"/>
    </row>
    <row r="1294" spans="1:26" s="4" customFormat="1">
      <c r="A1294" s="1"/>
      <c r="B1294" s="1"/>
      <c r="Y1294" s="8"/>
      <c r="Z1294" s="8"/>
    </row>
    <row r="1295" spans="1:26" s="4" customFormat="1">
      <c r="A1295" s="1"/>
      <c r="B1295" s="1"/>
      <c r="Y1295" s="8"/>
      <c r="Z1295" s="8"/>
    </row>
    <row r="1296" spans="1:26" s="4" customFormat="1">
      <c r="A1296" s="1"/>
      <c r="B1296" s="1"/>
      <c r="Y1296" s="8"/>
      <c r="Z1296" s="8"/>
    </row>
    <row r="1297" spans="1:26" s="4" customFormat="1">
      <c r="A1297" s="1"/>
      <c r="B1297" s="1"/>
      <c r="Y1297" s="8"/>
      <c r="Z1297" s="8"/>
    </row>
    <row r="1298" spans="1:26" s="4" customFormat="1">
      <c r="A1298" s="1"/>
      <c r="B1298" s="1"/>
      <c r="Y1298" s="8"/>
      <c r="Z1298" s="8"/>
    </row>
    <row r="1299" spans="1:26" s="4" customFormat="1">
      <c r="A1299" s="1"/>
      <c r="B1299" s="1"/>
      <c r="Y1299" s="8"/>
      <c r="Z1299" s="8"/>
    </row>
    <row r="1300" spans="1:26" s="4" customFormat="1">
      <c r="A1300" s="1"/>
      <c r="B1300" s="1"/>
      <c r="Y1300" s="8"/>
      <c r="Z1300" s="8"/>
    </row>
    <row r="1301" spans="1:26" s="4" customFormat="1">
      <c r="A1301" s="1"/>
      <c r="B1301" s="1"/>
      <c r="Y1301" s="8"/>
      <c r="Z1301" s="8"/>
    </row>
    <row r="1302" spans="1:26" s="4" customFormat="1">
      <c r="A1302" s="1"/>
      <c r="B1302" s="1"/>
      <c r="Y1302" s="8"/>
      <c r="Z1302" s="8"/>
    </row>
    <row r="1303" spans="1:26" s="4" customFormat="1">
      <c r="A1303" s="1"/>
      <c r="B1303" s="1"/>
      <c r="Y1303" s="8"/>
      <c r="Z1303" s="8"/>
    </row>
    <row r="1304" spans="1:26" s="4" customFormat="1">
      <c r="A1304" s="1"/>
      <c r="B1304" s="1"/>
      <c r="Y1304" s="8"/>
      <c r="Z1304" s="8"/>
    </row>
    <row r="1305" spans="1:26" s="4" customFormat="1">
      <c r="A1305" s="1"/>
      <c r="B1305" s="1"/>
      <c r="Y1305" s="8"/>
      <c r="Z1305" s="8"/>
    </row>
    <row r="1306" spans="1:26" s="4" customFormat="1">
      <c r="A1306" s="1"/>
      <c r="B1306" s="1"/>
      <c r="Y1306" s="8"/>
      <c r="Z1306" s="8"/>
    </row>
    <row r="1307" spans="1:26" s="4" customFormat="1">
      <c r="A1307" s="1"/>
      <c r="B1307" s="1"/>
      <c r="Y1307" s="8"/>
      <c r="Z1307" s="8"/>
    </row>
    <row r="1308" spans="1:26" s="4" customFormat="1">
      <c r="A1308" s="1"/>
      <c r="B1308" s="1"/>
      <c r="Y1308" s="8"/>
      <c r="Z1308" s="8"/>
    </row>
    <row r="1309" spans="1:26" s="4" customFormat="1">
      <c r="A1309" s="1"/>
      <c r="B1309" s="1"/>
      <c r="Y1309" s="8"/>
      <c r="Z1309" s="8"/>
    </row>
    <row r="1310" spans="1:26" s="4" customFormat="1">
      <c r="A1310" s="1"/>
      <c r="B1310" s="1"/>
      <c r="Y1310" s="8"/>
      <c r="Z1310" s="8"/>
    </row>
    <row r="1311" spans="1:26" s="4" customFormat="1">
      <c r="A1311" s="1"/>
      <c r="B1311" s="1"/>
      <c r="Y1311" s="8"/>
      <c r="Z1311" s="8"/>
    </row>
    <row r="1312" spans="1:26" s="4" customFormat="1">
      <c r="A1312" s="1"/>
      <c r="B1312" s="1"/>
      <c r="Y1312" s="8"/>
      <c r="Z1312" s="8"/>
    </row>
    <row r="1313" spans="1:26" s="4" customFormat="1">
      <c r="A1313" s="1"/>
      <c r="B1313" s="1"/>
      <c r="Y1313" s="8"/>
      <c r="Z1313" s="8"/>
    </row>
    <row r="1314" spans="1:26" s="4" customFormat="1">
      <c r="A1314" s="1"/>
      <c r="B1314" s="1"/>
      <c r="Y1314" s="8"/>
      <c r="Z1314" s="8"/>
    </row>
    <row r="1315" spans="1:26" s="4" customFormat="1">
      <c r="A1315" s="1"/>
      <c r="B1315" s="1"/>
      <c r="Y1315" s="8"/>
      <c r="Z1315" s="8"/>
    </row>
    <row r="1316" spans="1:26" s="4" customFormat="1">
      <c r="A1316" s="1"/>
      <c r="B1316" s="1"/>
      <c r="Y1316" s="8"/>
      <c r="Z1316" s="8"/>
    </row>
    <row r="1317" spans="1:26" s="4" customFormat="1">
      <c r="A1317" s="1"/>
      <c r="B1317" s="1"/>
      <c r="Y1317" s="8"/>
      <c r="Z1317" s="8"/>
    </row>
    <row r="1318" spans="1:26" s="4" customFormat="1">
      <c r="A1318" s="1"/>
      <c r="B1318" s="1"/>
      <c r="Y1318" s="8"/>
      <c r="Z1318" s="8"/>
    </row>
    <row r="1319" spans="1:26" s="4" customFormat="1">
      <c r="A1319" s="1"/>
      <c r="B1319" s="1"/>
      <c r="Y1319" s="8"/>
      <c r="Z1319" s="8"/>
    </row>
    <row r="1320" spans="1:26" s="4" customFormat="1">
      <c r="A1320" s="1"/>
      <c r="B1320" s="1"/>
      <c r="Y1320" s="8"/>
      <c r="Z1320" s="8"/>
    </row>
    <row r="1321" spans="1:26" s="4" customFormat="1">
      <c r="A1321" s="1"/>
      <c r="B1321" s="1"/>
      <c r="Y1321" s="8"/>
      <c r="Z1321" s="8"/>
    </row>
    <row r="1322" spans="1:26" s="4" customFormat="1">
      <c r="A1322" s="1"/>
      <c r="B1322" s="1"/>
      <c r="Y1322" s="8"/>
      <c r="Z1322" s="8"/>
    </row>
    <row r="1323" spans="1:26" s="4" customFormat="1">
      <c r="A1323" s="1"/>
      <c r="B1323" s="1"/>
      <c r="Y1323" s="8"/>
      <c r="Z1323" s="8"/>
    </row>
    <row r="1324" spans="1:26" s="4" customFormat="1">
      <c r="A1324" s="1"/>
      <c r="B1324" s="1"/>
      <c r="Y1324" s="8"/>
      <c r="Z1324" s="8"/>
    </row>
    <row r="1325" spans="1:26" s="4" customFormat="1">
      <c r="A1325" s="1"/>
      <c r="B1325" s="1"/>
      <c r="Y1325" s="8"/>
      <c r="Z1325" s="8"/>
    </row>
    <row r="1326" spans="1:26" s="4" customFormat="1">
      <c r="A1326" s="1"/>
      <c r="B1326" s="1"/>
      <c r="Y1326" s="8"/>
      <c r="Z1326" s="8"/>
    </row>
    <row r="1327" spans="1:26" s="4" customFormat="1">
      <c r="A1327" s="1"/>
      <c r="B1327" s="1"/>
      <c r="Y1327" s="8"/>
      <c r="Z1327" s="8"/>
    </row>
    <row r="1328" spans="1:26" s="4" customFormat="1">
      <c r="A1328" s="1"/>
      <c r="B1328" s="1"/>
      <c r="Y1328" s="8"/>
      <c r="Z1328" s="8"/>
    </row>
    <row r="1329" spans="1:26" s="4" customFormat="1">
      <c r="A1329" s="1"/>
      <c r="B1329" s="1"/>
      <c r="Y1329" s="8"/>
      <c r="Z1329" s="8"/>
    </row>
    <row r="1330" spans="1:26" s="4" customFormat="1">
      <c r="A1330" s="1"/>
      <c r="B1330" s="1"/>
      <c r="Y1330" s="8"/>
      <c r="Z1330" s="8"/>
    </row>
    <row r="1331" spans="1:26" s="4" customFormat="1">
      <c r="A1331" s="1"/>
      <c r="B1331" s="1"/>
      <c r="Y1331" s="8"/>
      <c r="Z1331" s="8"/>
    </row>
    <row r="1332" spans="1:26" s="4" customFormat="1">
      <c r="A1332" s="1"/>
      <c r="B1332" s="1"/>
      <c r="Y1332" s="8"/>
      <c r="Z1332" s="8"/>
    </row>
    <row r="1333" spans="1:26" s="4" customFormat="1">
      <c r="A1333" s="1"/>
      <c r="B1333" s="1"/>
      <c r="Y1333" s="8"/>
      <c r="Z1333" s="8"/>
    </row>
    <row r="1334" spans="1:26" s="4" customFormat="1">
      <c r="A1334" s="1"/>
      <c r="B1334" s="1"/>
      <c r="Y1334" s="8"/>
      <c r="Z1334" s="8"/>
    </row>
    <row r="1335" spans="1:26" s="4" customFormat="1">
      <c r="A1335" s="1"/>
      <c r="B1335" s="1"/>
      <c r="Y1335" s="8"/>
      <c r="Z1335" s="8"/>
    </row>
    <row r="1336" spans="1:26" s="4" customFormat="1">
      <c r="A1336" s="1"/>
      <c r="B1336" s="1"/>
      <c r="Y1336" s="8"/>
      <c r="Z1336" s="8"/>
    </row>
    <row r="1337" spans="1:26" s="4" customFormat="1">
      <c r="A1337" s="1"/>
      <c r="B1337" s="1"/>
      <c r="Y1337" s="8"/>
      <c r="Z1337" s="8"/>
    </row>
    <row r="1338" spans="1:26" s="4" customFormat="1">
      <c r="A1338" s="1"/>
      <c r="B1338" s="1"/>
      <c r="Y1338" s="8"/>
      <c r="Z1338" s="8"/>
    </row>
    <row r="1339" spans="1:26" s="4" customFormat="1">
      <c r="A1339" s="1"/>
      <c r="B1339" s="1"/>
      <c r="Y1339" s="8"/>
      <c r="Z1339" s="8"/>
    </row>
    <row r="1340" spans="1:26" s="4" customFormat="1">
      <c r="A1340" s="1"/>
      <c r="B1340" s="1"/>
      <c r="Y1340" s="8"/>
      <c r="Z1340" s="8"/>
    </row>
    <row r="1341" spans="1:26" s="4" customFormat="1">
      <c r="A1341" s="1"/>
      <c r="B1341" s="1"/>
      <c r="Y1341" s="8"/>
      <c r="Z1341" s="8"/>
    </row>
    <row r="1342" spans="1:26" s="4" customFormat="1">
      <c r="A1342" s="1"/>
      <c r="B1342" s="1"/>
      <c r="Y1342" s="8"/>
      <c r="Z1342" s="8"/>
    </row>
    <row r="1343" spans="1:26" s="4" customFormat="1">
      <c r="A1343" s="1"/>
      <c r="B1343" s="1"/>
      <c r="Y1343" s="8"/>
      <c r="Z1343" s="8"/>
    </row>
    <row r="1344" spans="1:26" s="4" customFormat="1">
      <c r="A1344" s="1"/>
      <c r="B1344" s="1"/>
      <c r="Y1344" s="8"/>
      <c r="Z1344" s="8"/>
    </row>
    <row r="1345" spans="1:26" s="4" customFormat="1">
      <c r="A1345" s="1"/>
      <c r="B1345" s="1"/>
      <c r="Y1345" s="8"/>
      <c r="Z1345" s="8"/>
    </row>
    <row r="1346" spans="1:26" s="4" customFormat="1">
      <c r="A1346" s="1"/>
      <c r="B1346" s="1"/>
      <c r="Y1346" s="8"/>
      <c r="Z1346" s="8"/>
    </row>
    <row r="1347" spans="1:26" s="4" customFormat="1">
      <c r="A1347" s="1"/>
      <c r="B1347" s="1"/>
      <c r="Y1347" s="8"/>
      <c r="Z1347" s="8"/>
    </row>
    <row r="1348" spans="1:26" s="4" customFormat="1">
      <c r="A1348" s="1"/>
      <c r="B1348" s="1"/>
      <c r="Y1348" s="8"/>
      <c r="Z1348" s="8"/>
    </row>
    <row r="1349" spans="1:26" s="4" customFormat="1">
      <c r="A1349" s="1"/>
      <c r="B1349" s="1"/>
      <c r="Y1349" s="8"/>
      <c r="Z1349" s="8"/>
    </row>
    <row r="1350" spans="1:26" s="4" customFormat="1">
      <c r="A1350" s="1"/>
      <c r="B1350" s="1"/>
      <c r="Y1350" s="8"/>
      <c r="Z1350" s="8"/>
    </row>
    <row r="1351" spans="1:26" s="4" customFormat="1">
      <c r="A1351" s="1"/>
      <c r="B1351" s="1"/>
      <c r="Y1351" s="8"/>
      <c r="Z1351" s="8"/>
    </row>
    <row r="1352" spans="1:26" s="4" customFormat="1">
      <c r="A1352" s="1"/>
      <c r="B1352" s="1"/>
      <c r="Y1352" s="8"/>
      <c r="Z1352" s="8"/>
    </row>
    <row r="1353" spans="1:26" s="4" customFormat="1">
      <c r="A1353" s="1"/>
      <c r="B1353" s="1"/>
      <c r="Y1353" s="8"/>
      <c r="Z1353" s="8"/>
    </row>
    <row r="1354" spans="1:26" s="4" customFormat="1">
      <c r="A1354" s="1"/>
      <c r="B1354" s="1"/>
      <c r="Y1354" s="8"/>
      <c r="Z1354" s="8"/>
    </row>
    <row r="1355" spans="1:26" s="4" customFormat="1">
      <c r="A1355" s="1"/>
      <c r="B1355" s="1"/>
      <c r="Y1355" s="8"/>
      <c r="Z1355" s="8"/>
    </row>
    <row r="1356" spans="1:26" s="4" customFormat="1">
      <c r="A1356" s="1"/>
      <c r="B1356" s="1"/>
      <c r="Y1356" s="8"/>
      <c r="Z1356" s="8"/>
    </row>
    <row r="1357" spans="1:26" s="4" customFormat="1">
      <c r="A1357" s="1"/>
      <c r="B1357" s="1"/>
      <c r="Y1357" s="8"/>
      <c r="Z1357" s="8"/>
    </row>
    <row r="1358" spans="1:26" s="4" customFormat="1">
      <c r="A1358" s="1"/>
      <c r="B1358" s="1"/>
      <c r="Y1358" s="8"/>
      <c r="Z1358" s="8"/>
    </row>
    <row r="1359" spans="1:26" s="4" customFormat="1">
      <c r="A1359" s="1"/>
      <c r="B1359" s="1"/>
      <c r="Y1359" s="8"/>
      <c r="Z1359" s="8"/>
    </row>
    <row r="1360" spans="1:26" s="4" customFormat="1">
      <c r="A1360" s="1"/>
      <c r="B1360" s="1"/>
      <c r="Y1360" s="8"/>
      <c r="Z1360" s="8"/>
    </row>
    <row r="1361" spans="1:26" s="4" customFormat="1">
      <c r="A1361" s="1"/>
      <c r="B1361" s="1"/>
      <c r="Y1361" s="8"/>
      <c r="Z1361" s="8"/>
    </row>
    <row r="1362" spans="1:26" s="4" customFormat="1">
      <c r="A1362" s="1"/>
      <c r="B1362" s="1"/>
      <c r="Y1362" s="8"/>
      <c r="Z1362" s="8"/>
    </row>
    <row r="1363" spans="1:26" s="4" customFormat="1">
      <c r="A1363" s="1"/>
      <c r="B1363" s="1"/>
      <c r="Y1363" s="8"/>
      <c r="Z1363" s="8"/>
    </row>
    <row r="1364" spans="1:26" s="4" customFormat="1">
      <c r="A1364" s="1"/>
      <c r="B1364" s="1"/>
      <c r="Y1364" s="8"/>
      <c r="Z1364" s="8"/>
    </row>
    <row r="1365" spans="1:26" s="4" customFormat="1">
      <c r="A1365" s="1"/>
      <c r="B1365" s="1"/>
      <c r="Y1365" s="8"/>
      <c r="Z1365" s="8"/>
    </row>
    <row r="1366" spans="1:26" s="4" customFormat="1">
      <c r="A1366" s="1"/>
      <c r="B1366" s="1"/>
      <c r="Y1366" s="8"/>
      <c r="Z1366" s="8"/>
    </row>
    <row r="1367" spans="1:26" s="4" customFormat="1">
      <c r="A1367" s="1"/>
      <c r="B1367" s="1"/>
      <c r="Y1367" s="8"/>
      <c r="Z1367" s="8"/>
    </row>
    <row r="1368" spans="1:26" s="4" customFormat="1">
      <c r="A1368" s="1"/>
      <c r="B1368" s="1"/>
      <c r="Y1368" s="8"/>
      <c r="Z1368" s="8"/>
    </row>
    <row r="1369" spans="1:26" s="4" customFormat="1">
      <c r="A1369" s="1"/>
      <c r="B1369" s="1"/>
      <c r="Y1369" s="8"/>
      <c r="Z1369" s="8"/>
    </row>
    <row r="1370" spans="1:26" s="4" customFormat="1">
      <c r="A1370" s="1"/>
      <c r="B1370" s="1"/>
      <c r="Y1370" s="8"/>
      <c r="Z1370" s="8"/>
    </row>
    <row r="1371" spans="1:26" s="4" customFormat="1">
      <c r="A1371" s="1"/>
      <c r="B1371" s="1"/>
      <c r="Y1371" s="8"/>
      <c r="Z1371" s="8"/>
    </row>
    <row r="1372" spans="1:26" s="4" customFormat="1">
      <c r="A1372" s="1"/>
      <c r="B1372" s="1"/>
      <c r="Y1372" s="8"/>
      <c r="Z1372" s="8"/>
    </row>
    <row r="1373" spans="1:26" s="4" customFormat="1">
      <c r="A1373" s="1"/>
      <c r="B1373" s="1"/>
      <c r="Y1373" s="8"/>
      <c r="Z1373" s="8"/>
    </row>
    <row r="1374" spans="1:26" s="4" customFormat="1">
      <c r="A1374" s="1"/>
      <c r="B1374" s="1"/>
      <c r="Y1374" s="8"/>
      <c r="Z1374" s="8"/>
    </row>
    <row r="1375" spans="1:26" s="4" customFormat="1">
      <c r="A1375" s="1"/>
      <c r="B1375" s="1"/>
      <c r="Y1375" s="8"/>
      <c r="Z1375" s="8"/>
    </row>
    <row r="1376" spans="1:26" s="4" customFormat="1">
      <c r="A1376" s="1"/>
      <c r="B1376" s="1"/>
      <c r="Y1376" s="8"/>
      <c r="Z1376" s="8"/>
    </row>
    <row r="1377" spans="1:26" s="4" customFormat="1">
      <c r="A1377" s="1"/>
      <c r="B1377" s="1"/>
      <c r="Y1377" s="8"/>
      <c r="Z1377" s="8"/>
    </row>
    <row r="1378" spans="1:26" s="4" customFormat="1">
      <c r="A1378" s="1"/>
      <c r="B1378" s="1"/>
      <c r="Y1378" s="8"/>
      <c r="Z1378" s="8"/>
    </row>
    <row r="1379" spans="1:26" s="4" customFormat="1">
      <c r="A1379" s="1"/>
      <c r="B1379" s="1"/>
      <c r="Y1379" s="8"/>
      <c r="Z1379" s="8"/>
    </row>
    <row r="1380" spans="1:26" s="4" customFormat="1">
      <c r="A1380" s="1"/>
      <c r="B1380" s="1"/>
      <c r="Y1380" s="8"/>
      <c r="Z1380" s="8"/>
    </row>
    <row r="1381" spans="1:26" s="4" customFormat="1">
      <c r="A1381" s="1"/>
      <c r="B1381" s="1"/>
      <c r="Y1381" s="8"/>
      <c r="Z1381" s="8"/>
    </row>
    <row r="1382" spans="1:26" s="4" customFormat="1">
      <c r="A1382" s="1"/>
      <c r="B1382" s="1"/>
      <c r="Y1382" s="8"/>
      <c r="Z1382" s="8"/>
    </row>
    <row r="1383" spans="1:26" s="4" customFormat="1">
      <c r="A1383" s="1"/>
      <c r="B1383" s="1"/>
      <c r="Y1383" s="8"/>
      <c r="Z1383" s="8"/>
    </row>
    <row r="1384" spans="1:26" s="4" customFormat="1">
      <c r="A1384" s="1"/>
      <c r="B1384" s="1"/>
      <c r="Y1384" s="8"/>
      <c r="Z1384" s="8"/>
    </row>
    <row r="1385" spans="1:26" s="4" customFormat="1">
      <c r="A1385" s="1"/>
      <c r="B1385" s="1"/>
      <c r="Y1385" s="8"/>
      <c r="Z1385" s="8"/>
    </row>
    <row r="1386" spans="1:26" s="4" customFormat="1">
      <c r="A1386" s="1"/>
      <c r="B1386" s="1"/>
      <c r="Y1386" s="8"/>
      <c r="Z1386" s="8"/>
    </row>
    <row r="1387" spans="1:26" s="4" customFormat="1">
      <c r="A1387" s="1"/>
      <c r="B1387" s="1"/>
      <c r="Y1387" s="8"/>
      <c r="Z1387" s="8"/>
    </row>
    <row r="1388" spans="1:26" s="4" customFormat="1">
      <c r="A1388" s="1"/>
      <c r="B1388" s="1"/>
      <c r="Y1388" s="8"/>
      <c r="Z1388" s="8"/>
    </row>
    <row r="1389" spans="1:26" s="4" customFormat="1">
      <c r="A1389" s="1"/>
      <c r="B1389" s="1"/>
      <c r="Y1389" s="8"/>
      <c r="Z1389" s="8"/>
    </row>
    <row r="1390" spans="1:26" s="4" customFormat="1">
      <c r="A1390" s="1"/>
      <c r="B1390" s="1"/>
      <c r="Y1390" s="8"/>
      <c r="Z1390" s="8"/>
    </row>
    <row r="1391" spans="1:26" s="4" customFormat="1">
      <c r="A1391" s="1"/>
      <c r="B1391" s="1"/>
      <c r="Y1391" s="8"/>
      <c r="Z1391" s="8"/>
    </row>
    <row r="1392" spans="1:26" s="4" customFormat="1">
      <c r="A1392" s="1"/>
      <c r="B1392" s="1"/>
      <c r="Y1392" s="8"/>
      <c r="Z1392" s="8"/>
    </row>
    <row r="1393" spans="1:26" s="4" customFormat="1">
      <c r="A1393" s="1"/>
      <c r="B1393" s="1"/>
      <c r="Y1393" s="8"/>
      <c r="Z1393" s="8"/>
    </row>
    <row r="1394" spans="1:26" s="4" customFormat="1">
      <c r="A1394" s="1"/>
      <c r="B1394" s="1"/>
      <c r="Y1394" s="8"/>
      <c r="Z1394" s="8"/>
    </row>
    <row r="1395" spans="1:26" s="4" customFormat="1">
      <c r="A1395" s="1"/>
      <c r="B1395" s="1"/>
      <c r="Y1395" s="8"/>
      <c r="Z1395" s="8"/>
    </row>
    <row r="1396" spans="1:26" s="4" customFormat="1">
      <c r="A1396" s="1"/>
      <c r="B1396" s="1"/>
      <c r="Y1396" s="8"/>
      <c r="Z1396" s="8"/>
    </row>
    <row r="1397" spans="1:26" s="4" customFormat="1">
      <c r="A1397" s="1"/>
      <c r="B1397" s="1"/>
      <c r="Y1397" s="8"/>
      <c r="Z1397" s="8"/>
    </row>
    <row r="1398" spans="1:26" s="4" customFormat="1">
      <c r="A1398" s="1"/>
      <c r="B1398" s="1"/>
      <c r="Y1398" s="8"/>
      <c r="Z1398" s="8"/>
    </row>
    <row r="1399" spans="1:26" s="4" customFormat="1">
      <c r="A1399" s="1"/>
      <c r="B1399" s="1"/>
      <c r="Y1399" s="8"/>
      <c r="Z1399" s="8"/>
    </row>
    <row r="1400" spans="1:26" s="4" customFormat="1">
      <c r="A1400" s="1"/>
      <c r="B1400" s="1"/>
      <c r="Y1400" s="8"/>
      <c r="Z1400" s="8"/>
    </row>
    <row r="1401" spans="1:26" s="4" customFormat="1">
      <c r="A1401" s="1"/>
      <c r="B1401" s="1"/>
      <c r="Y1401" s="8"/>
      <c r="Z1401" s="8"/>
    </row>
    <row r="1402" spans="1:26" s="4" customFormat="1">
      <c r="A1402" s="1"/>
      <c r="B1402" s="1"/>
      <c r="Y1402" s="8"/>
      <c r="Z1402" s="8"/>
    </row>
    <row r="1403" spans="1:26" s="4" customFormat="1">
      <c r="A1403" s="1"/>
      <c r="B1403" s="1"/>
      <c r="Y1403" s="8"/>
      <c r="Z1403" s="8"/>
    </row>
    <row r="1404" spans="1:26" s="4" customFormat="1">
      <c r="A1404" s="1"/>
      <c r="B1404" s="1"/>
      <c r="Y1404" s="8"/>
      <c r="Z1404" s="8"/>
    </row>
    <row r="1405" spans="1:26" s="4" customFormat="1">
      <c r="A1405" s="1"/>
      <c r="B1405" s="1"/>
      <c r="Y1405" s="8"/>
      <c r="Z1405" s="8"/>
    </row>
    <row r="1406" spans="1:26" s="4" customFormat="1">
      <c r="A1406" s="1"/>
      <c r="B1406" s="1"/>
      <c r="Y1406" s="8"/>
      <c r="Z1406" s="8"/>
    </row>
    <row r="1407" spans="1:26" s="4" customFormat="1">
      <c r="A1407" s="1"/>
      <c r="B1407" s="1"/>
      <c r="Y1407" s="8"/>
      <c r="Z1407" s="8"/>
    </row>
    <row r="1408" spans="1:26" s="4" customFormat="1">
      <c r="A1408" s="1"/>
      <c r="B1408" s="1"/>
      <c r="Y1408" s="8"/>
      <c r="Z1408" s="8"/>
    </row>
    <row r="1409" spans="1:26" s="4" customFormat="1">
      <c r="A1409" s="1"/>
      <c r="B1409" s="1"/>
      <c r="Y1409" s="8"/>
      <c r="Z1409" s="8"/>
    </row>
    <row r="1410" spans="1:26" s="4" customFormat="1">
      <c r="A1410" s="1"/>
      <c r="B1410" s="1"/>
      <c r="Y1410" s="8"/>
      <c r="Z1410" s="8"/>
    </row>
    <row r="1411" spans="1:26" s="4" customFormat="1">
      <c r="A1411" s="1"/>
      <c r="B1411" s="1"/>
      <c r="Y1411" s="8"/>
      <c r="Z1411" s="8"/>
    </row>
    <row r="1412" spans="1:26" s="4" customFormat="1">
      <c r="A1412" s="1"/>
      <c r="B1412" s="1"/>
      <c r="Y1412" s="8"/>
      <c r="Z1412" s="8"/>
    </row>
    <row r="1413" spans="1:26" s="4" customFormat="1">
      <c r="A1413" s="1"/>
      <c r="B1413" s="1"/>
      <c r="Y1413" s="8"/>
      <c r="Z1413" s="8"/>
    </row>
    <row r="1414" spans="1:26" s="4" customFormat="1">
      <c r="A1414" s="1"/>
      <c r="B1414" s="1"/>
      <c r="Y1414" s="8"/>
      <c r="Z1414" s="8"/>
    </row>
    <row r="1415" spans="1:26" s="4" customFormat="1">
      <c r="A1415" s="1"/>
      <c r="B1415" s="1"/>
      <c r="Y1415" s="8"/>
      <c r="Z1415" s="8"/>
    </row>
    <row r="1416" spans="1:26" s="4" customFormat="1">
      <c r="A1416" s="1"/>
      <c r="B1416" s="1"/>
      <c r="Y1416" s="8"/>
      <c r="Z1416" s="8"/>
    </row>
    <row r="1417" spans="1:26" s="4" customFormat="1">
      <c r="A1417" s="1"/>
      <c r="B1417" s="1"/>
      <c r="Y1417" s="8"/>
      <c r="Z1417" s="8"/>
    </row>
    <row r="1418" spans="1:26" s="4" customFormat="1">
      <c r="A1418" s="1"/>
      <c r="B1418" s="1"/>
      <c r="Y1418" s="8"/>
      <c r="Z1418" s="8"/>
    </row>
    <row r="1419" spans="1:26" s="4" customFormat="1">
      <c r="A1419" s="1"/>
      <c r="B1419" s="1"/>
      <c r="Y1419" s="8"/>
      <c r="Z1419" s="8"/>
    </row>
    <row r="1420" spans="1:26" s="4" customFormat="1">
      <c r="A1420" s="1"/>
      <c r="B1420" s="1"/>
      <c r="Y1420" s="8"/>
      <c r="Z1420" s="8"/>
    </row>
    <row r="1421" spans="1:26" s="4" customFormat="1">
      <c r="A1421" s="1"/>
      <c r="B1421" s="1"/>
      <c r="Y1421" s="8"/>
      <c r="Z1421" s="8"/>
    </row>
    <row r="1422" spans="1:26" s="4" customFormat="1">
      <c r="A1422" s="1"/>
      <c r="B1422" s="1"/>
      <c r="Y1422" s="8"/>
      <c r="Z1422" s="8"/>
    </row>
    <row r="1423" spans="1:26" s="4" customFormat="1">
      <c r="A1423" s="1"/>
      <c r="B1423" s="1"/>
      <c r="Y1423" s="8"/>
      <c r="Z1423" s="8"/>
    </row>
    <row r="1424" spans="1:26" s="4" customFormat="1">
      <c r="A1424" s="1"/>
      <c r="B1424" s="1"/>
      <c r="Y1424" s="8"/>
      <c r="Z1424" s="8"/>
    </row>
    <row r="1425" spans="1:26" s="4" customFormat="1">
      <c r="A1425" s="1"/>
      <c r="B1425" s="1"/>
      <c r="Y1425" s="8"/>
      <c r="Z1425" s="8"/>
    </row>
    <row r="1426" spans="1:26" s="4" customFormat="1">
      <c r="A1426" s="1"/>
      <c r="B1426" s="1"/>
      <c r="Y1426" s="8"/>
      <c r="Z1426" s="8"/>
    </row>
    <row r="1427" spans="1:26" s="4" customFormat="1">
      <c r="A1427" s="1"/>
      <c r="B1427" s="1"/>
      <c r="Y1427" s="8"/>
      <c r="Z1427" s="8"/>
    </row>
    <row r="1428" spans="1:26" s="4" customFormat="1">
      <c r="A1428" s="1"/>
      <c r="B1428" s="1"/>
      <c r="Y1428" s="8"/>
      <c r="Z1428" s="8"/>
    </row>
    <row r="1429" spans="1:26" s="4" customFormat="1">
      <c r="A1429" s="1"/>
      <c r="B1429" s="1"/>
      <c r="Y1429" s="8"/>
      <c r="Z1429" s="8"/>
    </row>
    <row r="1430" spans="1:26" s="4" customFormat="1">
      <c r="A1430" s="1"/>
      <c r="B1430" s="1"/>
      <c r="Y1430" s="8"/>
      <c r="Z1430" s="8"/>
    </row>
    <row r="1431" spans="1:26" s="4" customFormat="1">
      <c r="A1431" s="1"/>
      <c r="B1431" s="1"/>
      <c r="Y1431" s="8"/>
      <c r="Z1431" s="8"/>
    </row>
    <row r="1432" spans="1:26" s="4" customFormat="1">
      <c r="A1432" s="1"/>
      <c r="B1432" s="1"/>
      <c r="Y1432" s="8"/>
      <c r="Z1432" s="8"/>
    </row>
    <row r="1433" spans="1:26" s="4" customFormat="1">
      <c r="A1433" s="1"/>
      <c r="B1433" s="1"/>
      <c r="Y1433" s="8"/>
      <c r="Z1433" s="8"/>
    </row>
    <row r="1434" spans="1:26" s="4" customFormat="1">
      <c r="A1434" s="1"/>
      <c r="B1434" s="1"/>
      <c r="Y1434" s="8"/>
      <c r="Z1434" s="8"/>
    </row>
    <row r="1435" spans="1:26" s="4" customFormat="1">
      <c r="A1435" s="1"/>
      <c r="B1435" s="1"/>
      <c r="Y1435" s="8"/>
      <c r="Z1435" s="8"/>
    </row>
    <row r="1436" spans="1:26" s="4" customFormat="1">
      <c r="A1436" s="1"/>
      <c r="B1436" s="1"/>
      <c r="Y1436" s="8"/>
      <c r="Z1436" s="8"/>
    </row>
    <row r="1437" spans="1:26" s="4" customFormat="1">
      <c r="A1437" s="1"/>
      <c r="B1437" s="1"/>
      <c r="Y1437" s="8"/>
      <c r="Z1437" s="8"/>
    </row>
    <row r="1438" spans="1:26" s="4" customFormat="1">
      <c r="A1438" s="1"/>
      <c r="B1438" s="1"/>
      <c r="Y1438" s="8"/>
      <c r="Z1438" s="8"/>
    </row>
    <row r="1439" spans="1:26" s="4" customFormat="1">
      <c r="A1439" s="1"/>
      <c r="B1439" s="1"/>
      <c r="Y1439" s="8"/>
      <c r="Z1439" s="8"/>
    </row>
    <row r="1440" spans="1:26" s="4" customFormat="1">
      <c r="A1440" s="1"/>
      <c r="B1440" s="1"/>
      <c r="Y1440" s="8"/>
      <c r="Z1440" s="8"/>
    </row>
    <row r="1441" spans="1:26" s="4" customFormat="1">
      <c r="A1441" s="1"/>
      <c r="B1441" s="1"/>
      <c r="Y1441" s="8"/>
      <c r="Z1441" s="8"/>
    </row>
    <row r="1442" spans="1:26" s="4" customFormat="1">
      <c r="A1442" s="1"/>
      <c r="B1442" s="1"/>
      <c r="Y1442" s="8"/>
      <c r="Z1442" s="8"/>
    </row>
    <row r="1443" spans="1:26" s="4" customFormat="1">
      <c r="A1443" s="1"/>
      <c r="B1443" s="1"/>
      <c r="Y1443" s="8"/>
      <c r="Z1443" s="8"/>
    </row>
    <row r="1444" spans="1:26" s="4" customFormat="1">
      <c r="A1444" s="1"/>
      <c r="B1444" s="1"/>
      <c r="Y1444" s="8"/>
      <c r="Z1444" s="8"/>
    </row>
    <row r="1445" spans="1:26" s="4" customFormat="1">
      <c r="A1445" s="1"/>
      <c r="B1445" s="1"/>
      <c r="Y1445" s="8"/>
      <c r="Z1445" s="8"/>
    </row>
    <row r="1446" spans="1:26" s="4" customFormat="1">
      <c r="A1446" s="1"/>
      <c r="B1446" s="1"/>
      <c r="Y1446" s="8"/>
      <c r="Z1446" s="8"/>
    </row>
    <row r="1447" spans="1:26" s="4" customFormat="1">
      <c r="A1447" s="1"/>
      <c r="B1447" s="1"/>
      <c r="Y1447" s="8"/>
      <c r="Z1447" s="8"/>
    </row>
    <row r="1448" spans="1:26" s="4" customFormat="1">
      <c r="A1448" s="1"/>
      <c r="B1448" s="1"/>
      <c r="Y1448" s="8"/>
      <c r="Z1448" s="8"/>
    </row>
    <row r="1449" spans="1:26" s="4" customFormat="1">
      <c r="A1449" s="1"/>
      <c r="B1449" s="1"/>
      <c r="Y1449" s="8"/>
      <c r="Z1449" s="8"/>
    </row>
    <row r="1450" spans="1:26" s="4" customFormat="1">
      <c r="A1450" s="1"/>
      <c r="B1450" s="1"/>
      <c r="Y1450" s="8"/>
      <c r="Z1450" s="8"/>
    </row>
    <row r="1451" spans="1:26" s="4" customFormat="1">
      <c r="A1451" s="1"/>
      <c r="B1451" s="1"/>
      <c r="Y1451" s="8"/>
      <c r="Z1451" s="8"/>
    </row>
    <row r="1452" spans="1:26" s="4" customFormat="1">
      <c r="A1452" s="1"/>
      <c r="B1452" s="1"/>
      <c r="Y1452" s="8"/>
      <c r="Z1452" s="8"/>
    </row>
    <row r="1453" spans="1:26" s="4" customFormat="1">
      <c r="A1453" s="1"/>
      <c r="B1453" s="1"/>
      <c r="Y1453" s="8"/>
      <c r="Z1453" s="8"/>
    </row>
    <row r="1454" spans="1:26" s="4" customFormat="1">
      <c r="A1454" s="1"/>
      <c r="B1454" s="1"/>
      <c r="Y1454" s="8"/>
      <c r="Z1454" s="8"/>
    </row>
    <row r="1455" spans="1:26" s="4" customFormat="1">
      <c r="A1455" s="1"/>
      <c r="B1455" s="1"/>
      <c r="Y1455" s="8"/>
      <c r="Z1455" s="8"/>
    </row>
    <row r="1456" spans="1:26" s="4" customFormat="1">
      <c r="A1456" s="1"/>
      <c r="B1456" s="1"/>
      <c r="Y1456" s="8"/>
      <c r="Z1456" s="8"/>
    </row>
    <row r="1457" spans="1:26" s="4" customFormat="1">
      <c r="A1457" s="1"/>
      <c r="B1457" s="1"/>
      <c r="Y1457" s="8"/>
      <c r="Z1457" s="8"/>
    </row>
    <row r="1458" spans="1:26" s="4" customFormat="1">
      <c r="A1458" s="1"/>
      <c r="B1458" s="1"/>
      <c r="Y1458" s="8"/>
      <c r="Z1458" s="8"/>
    </row>
    <row r="1459" spans="1:26" s="4" customFormat="1">
      <c r="A1459" s="1"/>
      <c r="B1459" s="1"/>
      <c r="Y1459" s="8"/>
      <c r="Z1459" s="8"/>
    </row>
    <row r="1460" spans="1:26" s="4" customFormat="1">
      <c r="A1460" s="1"/>
      <c r="B1460" s="1"/>
      <c r="Y1460" s="8"/>
      <c r="Z1460" s="8"/>
    </row>
    <row r="1461" spans="1:26" s="4" customFormat="1">
      <c r="A1461" s="1"/>
      <c r="B1461" s="1"/>
      <c r="Y1461" s="8"/>
      <c r="Z1461" s="8"/>
    </row>
    <row r="1462" spans="1:26" s="4" customFormat="1">
      <c r="A1462" s="1"/>
      <c r="B1462" s="1"/>
      <c r="Y1462" s="8"/>
      <c r="Z1462" s="8"/>
    </row>
    <row r="1463" spans="1:26" s="4" customFormat="1">
      <c r="A1463" s="1"/>
      <c r="B1463" s="1"/>
      <c r="Y1463" s="8"/>
      <c r="Z1463" s="8"/>
    </row>
    <row r="1464" spans="1:26" s="4" customFormat="1">
      <c r="A1464" s="1"/>
      <c r="B1464" s="1"/>
      <c r="Y1464" s="8"/>
      <c r="Z1464" s="8"/>
    </row>
    <row r="1465" spans="1:26" s="4" customFormat="1">
      <c r="A1465" s="1"/>
      <c r="B1465" s="1"/>
      <c r="Y1465" s="8"/>
      <c r="Z1465" s="8"/>
    </row>
    <row r="1466" spans="1:26" s="4" customFormat="1">
      <c r="A1466" s="1"/>
      <c r="B1466" s="1"/>
      <c r="Y1466" s="8"/>
      <c r="Z1466" s="8"/>
    </row>
    <row r="1467" spans="1:26" s="4" customFormat="1">
      <c r="A1467" s="1"/>
      <c r="B1467" s="1"/>
      <c r="Y1467" s="8"/>
      <c r="Z1467" s="8"/>
    </row>
    <row r="1468" spans="1:26" s="4" customFormat="1">
      <c r="A1468" s="1"/>
      <c r="B1468" s="1"/>
      <c r="Y1468" s="8"/>
      <c r="Z1468" s="8"/>
    </row>
    <row r="1469" spans="1:26" s="4" customFormat="1">
      <c r="A1469" s="1"/>
      <c r="B1469" s="1"/>
      <c r="Y1469" s="8"/>
      <c r="Z1469" s="8"/>
    </row>
    <row r="1470" spans="1:26" s="4" customFormat="1">
      <c r="A1470" s="1"/>
      <c r="B1470" s="1"/>
      <c r="Y1470" s="8"/>
      <c r="Z1470" s="8"/>
    </row>
    <row r="1471" spans="1:26" s="4" customFormat="1">
      <c r="A1471" s="1"/>
      <c r="B1471" s="1"/>
      <c r="Y1471" s="8"/>
      <c r="Z1471" s="8"/>
    </row>
    <row r="1472" spans="1:26" s="4" customFormat="1">
      <c r="A1472" s="1"/>
      <c r="B1472" s="1"/>
      <c r="Y1472" s="8"/>
      <c r="Z1472" s="8"/>
    </row>
    <row r="1473" spans="1:26" s="4" customFormat="1">
      <c r="A1473" s="1"/>
      <c r="B1473" s="1"/>
      <c r="Y1473" s="8"/>
      <c r="Z1473" s="8"/>
    </row>
    <row r="1474" spans="1:26" s="4" customFormat="1">
      <c r="A1474" s="1"/>
      <c r="B1474" s="1"/>
      <c r="Y1474" s="8"/>
      <c r="Z1474" s="8"/>
    </row>
    <row r="1475" spans="1:26" s="4" customFormat="1">
      <c r="A1475" s="1"/>
      <c r="B1475" s="1"/>
      <c r="Y1475" s="8"/>
      <c r="Z1475" s="8"/>
    </row>
    <row r="1476" spans="1:26" s="4" customFormat="1">
      <c r="A1476" s="1"/>
      <c r="B1476" s="1"/>
      <c r="Y1476" s="8"/>
      <c r="Z1476" s="8"/>
    </row>
    <row r="1477" spans="1:26" s="4" customFormat="1">
      <c r="A1477" s="1"/>
      <c r="B1477" s="1"/>
      <c r="Y1477" s="8"/>
      <c r="Z1477" s="8"/>
    </row>
    <row r="1478" spans="1:26" s="4" customFormat="1">
      <c r="A1478" s="1"/>
      <c r="B1478" s="1"/>
      <c r="Y1478" s="8"/>
      <c r="Z1478" s="8"/>
    </row>
    <row r="1479" spans="1:26" s="4" customFormat="1">
      <c r="A1479" s="1"/>
      <c r="B1479" s="1"/>
      <c r="Y1479" s="8"/>
      <c r="Z1479" s="8"/>
    </row>
    <row r="1480" spans="1:26" s="4" customFormat="1">
      <c r="A1480" s="1"/>
      <c r="B1480" s="1"/>
      <c r="Y1480" s="8"/>
      <c r="Z1480" s="8"/>
    </row>
    <row r="1481" spans="1:26" s="4" customFormat="1">
      <c r="A1481" s="1"/>
      <c r="B1481" s="1"/>
      <c r="Y1481" s="8"/>
      <c r="Z1481" s="8"/>
    </row>
    <row r="1482" spans="1:26" s="4" customFormat="1">
      <c r="A1482" s="1"/>
      <c r="B1482" s="1"/>
      <c r="Y1482" s="8"/>
      <c r="Z1482" s="8"/>
    </row>
    <row r="1483" spans="1:26" s="4" customFormat="1">
      <c r="A1483" s="1"/>
      <c r="B1483" s="1"/>
      <c r="Y1483" s="8"/>
      <c r="Z1483" s="8"/>
    </row>
    <row r="1484" spans="1:26" s="4" customFormat="1">
      <c r="A1484" s="1"/>
      <c r="B1484" s="1"/>
      <c r="Y1484" s="8"/>
      <c r="Z1484" s="8"/>
    </row>
    <row r="1485" spans="1:26" s="4" customFormat="1">
      <c r="A1485" s="1"/>
      <c r="B1485" s="1"/>
      <c r="Y1485" s="8"/>
      <c r="Z1485" s="8"/>
    </row>
    <row r="1486" spans="1:26" s="4" customFormat="1">
      <c r="A1486" s="1"/>
      <c r="B1486" s="1"/>
      <c r="Y1486" s="8"/>
      <c r="Z1486" s="8"/>
    </row>
    <row r="1487" spans="1:26" s="4" customFormat="1">
      <c r="A1487" s="1"/>
      <c r="B1487" s="1"/>
      <c r="Y1487" s="8"/>
      <c r="Z1487" s="8"/>
    </row>
    <row r="1488" spans="1:26" s="4" customFormat="1">
      <c r="A1488" s="1"/>
      <c r="B1488" s="1"/>
      <c r="Y1488" s="8"/>
      <c r="Z1488" s="8"/>
    </row>
    <row r="1489" spans="1:26" s="4" customFormat="1">
      <c r="A1489" s="1"/>
      <c r="B1489" s="1"/>
      <c r="Y1489" s="8"/>
      <c r="Z1489" s="8"/>
    </row>
    <row r="1490" spans="1:26" s="4" customFormat="1">
      <c r="A1490" s="1"/>
      <c r="B1490" s="1"/>
      <c r="Y1490" s="8"/>
      <c r="Z1490" s="8"/>
    </row>
    <row r="1491" spans="1:26" s="4" customFormat="1">
      <c r="A1491" s="1"/>
      <c r="B1491" s="1"/>
      <c r="Y1491" s="8"/>
      <c r="Z1491" s="8"/>
    </row>
    <row r="1492" spans="1:26" s="4" customFormat="1">
      <c r="A1492" s="1"/>
      <c r="B1492" s="1"/>
      <c r="Y1492" s="8"/>
      <c r="Z1492" s="8"/>
    </row>
    <row r="1493" spans="1:26" s="4" customFormat="1">
      <c r="A1493" s="1"/>
      <c r="B1493" s="1"/>
      <c r="Y1493" s="8"/>
      <c r="Z1493" s="8"/>
    </row>
    <row r="1494" spans="1:26" s="4" customFormat="1">
      <c r="A1494" s="1"/>
      <c r="B1494" s="1"/>
      <c r="Y1494" s="8"/>
      <c r="Z1494" s="8"/>
    </row>
    <row r="1495" spans="1:26" s="4" customFormat="1">
      <c r="A1495" s="1"/>
      <c r="B1495" s="1"/>
      <c r="Y1495" s="8"/>
      <c r="Z1495" s="8"/>
    </row>
    <row r="1496" spans="1:26" s="4" customFormat="1">
      <c r="A1496" s="1"/>
      <c r="B1496" s="1"/>
      <c r="Y1496" s="8"/>
      <c r="Z1496" s="8"/>
    </row>
    <row r="1497" spans="1:26" s="4" customFormat="1">
      <c r="A1497" s="1"/>
      <c r="B1497" s="1"/>
      <c r="Y1497" s="8"/>
      <c r="Z1497" s="8"/>
    </row>
    <row r="1498" spans="1:26" s="4" customFormat="1">
      <c r="A1498" s="1"/>
      <c r="B1498" s="1"/>
      <c r="Y1498" s="8"/>
      <c r="Z1498" s="8"/>
    </row>
    <row r="1499" spans="1:26" s="4" customFormat="1">
      <c r="A1499" s="1"/>
      <c r="B1499" s="1"/>
      <c r="Y1499" s="8"/>
      <c r="Z1499" s="8"/>
    </row>
    <row r="1500" spans="1:26" s="4" customFormat="1">
      <c r="A1500" s="1"/>
      <c r="B1500" s="1"/>
      <c r="Y1500" s="8"/>
      <c r="Z1500" s="8"/>
    </row>
    <row r="1501" spans="1:26" s="4" customFormat="1">
      <c r="A1501" s="1"/>
      <c r="B1501" s="1"/>
      <c r="Y1501" s="8"/>
      <c r="Z1501" s="8"/>
    </row>
    <row r="1502" spans="1:26" s="4" customFormat="1">
      <c r="A1502" s="1"/>
      <c r="B1502" s="1"/>
      <c r="Y1502" s="8"/>
      <c r="Z1502" s="8"/>
    </row>
    <row r="1503" spans="1:26" s="4" customFormat="1">
      <c r="A1503" s="1"/>
      <c r="B1503" s="1"/>
      <c r="Y1503" s="8"/>
      <c r="Z1503" s="8"/>
    </row>
    <row r="1504" spans="1:26" s="4" customFormat="1">
      <c r="A1504" s="1"/>
      <c r="B1504" s="1"/>
      <c r="Y1504" s="8"/>
      <c r="Z1504" s="8"/>
    </row>
    <row r="1505" spans="1:26" s="4" customFormat="1">
      <c r="A1505" s="1"/>
      <c r="B1505" s="1"/>
      <c r="Y1505" s="8"/>
      <c r="Z1505" s="8"/>
    </row>
    <row r="1506" spans="1:26" s="4" customFormat="1">
      <c r="A1506" s="1"/>
      <c r="B1506" s="1"/>
      <c r="Y1506" s="8"/>
      <c r="Z1506" s="8"/>
    </row>
    <row r="1507" spans="1:26" s="4" customFormat="1">
      <c r="A1507" s="1"/>
      <c r="B1507" s="1"/>
      <c r="Y1507" s="8"/>
      <c r="Z1507" s="8"/>
    </row>
    <row r="1508" spans="1:26" s="4" customFormat="1">
      <c r="A1508" s="1"/>
      <c r="B1508" s="1"/>
      <c r="Y1508" s="8"/>
      <c r="Z1508" s="8"/>
    </row>
    <row r="1509" spans="1:26" s="4" customFormat="1">
      <c r="A1509" s="1"/>
      <c r="B1509" s="1"/>
      <c r="Y1509" s="8"/>
      <c r="Z1509" s="8"/>
    </row>
    <row r="1510" spans="1:26" s="4" customFormat="1">
      <c r="A1510" s="1"/>
      <c r="B1510" s="1"/>
      <c r="Y1510" s="8"/>
      <c r="Z1510" s="8"/>
    </row>
    <row r="1511" spans="1:26" s="4" customFormat="1">
      <c r="A1511" s="1"/>
      <c r="B1511" s="1"/>
      <c r="Y1511" s="8"/>
      <c r="Z1511" s="8"/>
    </row>
    <row r="1512" spans="1:26" s="4" customFormat="1">
      <c r="A1512" s="1"/>
      <c r="B1512" s="1"/>
      <c r="Y1512" s="8"/>
      <c r="Z1512" s="8"/>
    </row>
    <row r="1513" spans="1:26" s="4" customFormat="1">
      <c r="A1513" s="1"/>
      <c r="B1513" s="1"/>
      <c r="Y1513" s="8"/>
      <c r="Z1513" s="8"/>
    </row>
    <row r="1514" spans="1:26" s="4" customFormat="1">
      <c r="A1514" s="1"/>
      <c r="B1514" s="1"/>
      <c r="Y1514" s="8"/>
      <c r="Z1514" s="8"/>
    </row>
    <row r="1515" spans="1:26" s="4" customFormat="1">
      <c r="A1515" s="1"/>
      <c r="B1515" s="1"/>
      <c r="Y1515" s="8"/>
      <c r="Z1515" s="8"/>
    </row>
    <row r="1516" spans="1:26" s="4" customFormat="1">
      <c r="A1516" s="1"/>
      <c r="B1516" s="1"/>
      <c r="Y1516" s="8"/>
      <c r="Z1516" s="8"/>
    </row>
    <row r="1517" spans="1:26" s="4" customFormat="1">
      <c r="A1517" s="1"/>
      <c r="B1517" s="1"/>
      <c r="Y1517" s="8"/>
      <c r="Z1517" s="8"/>
    </row>
    <row r="1518" spans="1:26" s="4" customFormat="1">
      <c r="A1518" s="1"/>
      <c r="B1518" s="1"/>
      <c r="Y1518" s="8"/>
      <c r="Z1518" s="8"/>
    </row>
    <row r="1519" spans="1:26" s="4" customFormat="1">
      <c r="A1519" s="1"/>
      <c r="B1519" s="1"/>
      <c r="Y1519" s="8"/>
      <c r="Z1519" s="8"/>
    </row>
    <row r="1520" spans="1:26" s="4" customFormat="1">
      <c r="A1520" s="1"/>
      <c r="B1520" s="1"/>
      <c r="Y1520" s="8"/>
      <c r="Z1520" s="8"/>
    </row>
    <row r="1521" spans="1:26" s="4" customFormat="1">
      <c r="A1521" s="1"/>
      <c r="B1521" s="1"/>
      <c r="Y1521" s="8"/>
      <c r="Z1521" s="8"/>
    </row>
    <row r="1522" spans="1:26" s="4" customFormat="1">
      <c r="A1522" s="1"/>
      <c r="B1522" s="1"/>
      <c r="Y1522" s="8"/>
      <c r="Z1522" s="8"/>
    </row>
    <row r="1523" spans="1:26" s="4" customFormat="1">
      <c r="A1523" s="1"/>
      <c r="B1523" s="1"/>
      <c r="Y1523" s="8"/>
      <c r="Z1523" s="8"/>
    </row>
    <row r="1524" spans="1:26" s="4" customFormat="1">
      <c r="A1524" s="1"/>
      <c r="B1524" s="1"/>
      <c r="Y1524" s="8"/>
      <c r="Z1524" s="8"/>
    </row>
    <row r="1525" spans="1:26" s="4" customFormat="1">
      <c r="A1525" s="1"/>
      <c r="B1525" s="1"/>
      <c r="Y1525" s="8"/>
      <c r="Z1525" s="8"/>
    </row>
    <row r="1526" spans="1:26" s="4" customFormat="1">
      <c r="A1526" s="1"/>
      <c r="B1526" s="1"/>
      <c r="Y1526" s="8"/>
      <c r="Z1526" s="8"/>
    </row>
    <row r="1527" spans="1:26" s="4" customFormat="1">
      <c r="A1527" s="1"/>
      <c r="B1527" s="1"/>
      <c r="Y1527" s="8"/>
      <c r="Z1527" s="8"/>
    </row>
    <row r="1528" spans="1:26" s="4" customFormat="1">
      <c r="A1528" s="1"/>
      <c r="B1528" s="1"/>
      <c r="Y1528" s="8"/>
      <c r="Z1528" s="8"/>
    </row>
    <row r="1529" spans="1:26" s="4" customFormat="1">
      <c r="A1529" s="1"/>
      <c r="B1529" s="1"/>
      <c r="Y1529" s="8"/>
      <c r="Z1529" s="8"/>
    </row>
    <row r="1530" spans="1:26" s="4" customFormat="1">
      <c r="A1530" s="1"/>
      <c r="B1530" s="1"/>
      <c r="Y1530" s="8"/>
      <c r="Z1530" s="8"/>
    </row>
    <row r="1531" spans="1:26" s="4" customFormat="1">
      <c r="A1531" s="1"/>
      <c r="B1531" s="1"/>
      <c r="Y1531" s="8"/>
      <c r="Z1531" s="8"/>
    </row>
    <row r="1532" spans="1:26" s="4" customFormat="1">
      <c r="A1532" s="1"/>
      <c r="B1532" s="1"/>
      <c r="Y1532" s="8"/>
      <c r="Z1532" s="8"/>
    </row>
    <row r="1533" spans="1:26" s="4" customFormat="1">
      <c r="A1533" s="1"/>
      <c r="B1533" s="1"/>
      <c r="Y1533" s="8"/>
      <c r="Z1533" s="8"/>
    </row>
    <row r="1534" spans="1:26" s="4" customFormat="1">
      <c r="A1534" s="1"/>
      <c r="B1534" s="1"/>
      <c r="Y1534" s="8"/>
      <c r="Z1534" s="8"/>
    </row>
    <row r="1535" spans="1:26" s="4" customFormat="1">
      <c r="A1535" s="1"/>
      <c r="B1535" s="1"/>
      <c r="Y1535" s="8"/>
      <c r="Z1535" s="8"/>
    </row>
    <row r="1536" spans="1:26" s="4" customFormat="1">
      <c r="A1536" s="1"/>
      <c r="B1536" s="1"/>
      <c r="Y1536" s="8"/>
      <c r="Z1536" s="8"/>
    </row>
    <row r="1537" spans="1:26" s="4" customFormat="1">
      <c r="A1537" s="1"/>
      <c r="B1537" s="1"/>
      <c r="Y1537" s="8"/>
      <c r="Z1537" s="8"/>
    </row>
    <row r="1538" spans="1:26" s="4" customFormat="1">
      <c r="A1538" s="1"/>
      <c r="B1538" s="1"/>
      <c r="Y1538" s="8"/>
      <c r="Z1538" s="8"/>
    </row>
    <row r="1539" spans="1:26" s="4" customFormat="1">
      <c r="A1539" s="1"/>
      <c r="B1539" s="1"/>
      <c r="Y1539" s="8"/>
      <c r="Z1539" s="8"/>
    </row>
    <row r="1540" spans="1:26" s="4" customFormat="1">
      <c r="A1540" s="1"/>
      <c r="B1540" s="1"/>
      <c r="Y1540" s="8"/>
      <c r="Z1540" s="8"/>
    </row>
    <row r="1541" spans="1:26" s="4" customFormat="1">
      <c r="A1541" s="1"/>
      <c r="B1541" s="1"/>
      <c r="Y1541" s="8"/>
      <c r="Z1541" s="8"/>
    </row>
    <row r="1542" spans="1:26" s="4" customFormat="1">
      <c r="A1542" s="1"/>
      <c r="B1542" s="1"/>
      <c r="Y1542" s="8"/>
      <c r="Z1542" s="8"/>
    </row>
    <row r="1543" spans="1:26" s="4" customFormat="1">
      <c r="A1543" s="1"/>
      <c r="B1543" s="1"/>
      <c r="Y1543" s="8"/>
      <c r="Z1543" s="8"/>
    </row>
    <row r="1544" spans="1:26" s="4" customFormat="1">
      <c r="A1544" s="1"/>
      <c r="B1544" s="1"/>
      <c r="Y1544" s="8"/>
      <c r="Z1544" s="8"/>
    </row>
    <row r="1545" spans="1:26" s="4" customFormat="1">
      <c r="A1545" s="1"/>
      <c r="B1545" s="1"/>
      <c r="Y1545" s="8"/>
      <c r="Z1545" s="8"/>
    </row>
    <row r="1546" spans="1:26" s="4" customFormat="1">
      <c r="A1546" s="1"/>
      <c r="B1546" s="1"/>
      <c r="Y1546" s="8"/>
      <c r="Z1546" s="8"/>
    </row>
    <row r="1547" spans="1:26" s="4" customFormat="1">
      <c r="A1547" s="1"/>
      <c r="B1547" s="1"/>
      <c r="Y1547" s="8"/>
      <c r="Z1547" s="8"/>
    </row>
    <row r="1548" spans="1:26" s="4" customFormat="1">
      <c r="A1548" s="1"/>
      <c r="B1548" s="1"/>
      <c r="Y1548" s="8"/>
      <c r="Z1548" s="8"/>
    </row>
    <row r="1549" spans="1:26" s="4" customFormat="1">
      <c r="A1549" s="1"/>
      <c r="B1549" s="1"/>
      <c r="Y1549" s="8"/>
      <c r="Z1549" s="8"/>
    </row>
    <row r="1550" spans="1:26" s="4" customFormat="1">
      <c r="A1550" s="1"/>
      <c r="B1550" s="1"/>
      <c r="Y1550" s="8"/>
      <c r="Z1550" s="8"/>
    </row>
    <row r="1551" spans="1:26" s="4" customFormat="1">
      <c r="A1551" s="1"/>
      <c r="B1551" s="1"/>
      <c r="Y1551" s="8"/>
      <c r="Z1551" s="8"/>
    </row>
    <row r="1552" spans="1:26" s="4" customFormat="1">
      <c r="A1552" s="1"/>
      <c r="B1552" s="1"/>
      <c r="Y1552" s="8"/>
      <c r="Z1552" s="8"/>
    </row>
    <row r="1553" spans="1:26" s="4" customFormat="1">
      <c r="A1553" s="1"/>
      <c r="B1553" s="1"/>
      <c r="Y1553" s="8"/>
      <c r="Z1553" s="8"/>
    </row>
    <row r="1554" spans="1:26" s="4" customFormat="1">
      <c r="A1554" s="1"/>
      <c r="B1554" s="1"/>
      <c r="Y1554" s="8"/>
      <c r="Z1554" s="8"/>
    </row>
    <row r="1555" spans="1:26" s="4" customFormat="1">
      <c r="A1555" s="1"/>
      <c r="B1555" s="1"/>
      <c r="Y1555" s="8"/>
      <c r="Z1555" s="8"/>
    </row>
    <row r="1556" spans="1:26" s="4" customFormat="1">
      <c r="A1556" s="1"/>
      <c r="B1556" s="1"/>
      <c r="Y1556" s="8"/>
      <c r="Z1556" s="8"/>
    </row>
    <row r="1557" spans="1:26" s="4" customFormat="1">
      <c r="A1557" s="1"/>
      <c r="B1557" s="1"/>
      <c r="Y1557" s="8"/>
      <c r="Z1557" s="8"/>
    </row>
    <row r="1558" spans="1:26" s="4" customFormat="1">
      <c r="A1558" s="1"/>
      <c r="B1558" s="1"/>
      <c r="Y1558" s="8"/>
      <c r="Z1558" s="8"/>
    </row>
    <row r="1559" spans="1:26" s="4" customFormat="1">
      <c r="A1559" s="1"/>
      <c r="B1559" s="1"/>
      <c r="Y1559" s="8"/>
      <c r="Z1559" s="8"/>
    </row>
    <row r="1560" spans="1:26" s="4" customFormat="1">
      <c r="A1560" s="1"/>
      <c r="B1560" s="1"/>
      <c r="Y1560" s="8"/>
      <c r="Z1560" s="8"/>
    </row>
    <row r="1561" spans="1:26" s="4" customFormat="1">
      <c r="A1561" s="1"/>
      <c r="B1561" s="1"/>
      <c r="Y1561" s="8"/>
      <c r="Z1561" s="8"/>
    </row>
    <row r="1562" spans="1:26" s="4" customFormat="1">
      <c r="A1562" s="1"/>
      <c r="B1562" s="1"/>
      <c r="Y1562" s="8"/>
      <c r="Z1562" s="8"/>
    </row>
    <row r="1563" spans="1:26" s="4" customFormat="1">
      <c r="A1563" s="1"/>
      <c r="B1563" s="1"/>
      <c r="Y1563" s="8"/>
      <c r="Z1563" s="8"/>
    </row>
    <row r="1564" spans="1:26" s="4" customFormat="1">
      <c r="A1564" s="1"/>
      <c r="B1564" s="1"/>
      <c r="Y1564" s="8"/>
      <c r="Z1564" s="8"/>
    </row>
    <row r="1565" spans="1:26" s="4" customFormat="1">
      <c r="A1565" s="1"/>
      <c r="B1565" s="1"/>
      <c r="Y1565" s="8"/>
      <c r="Z1565" s="8"/>
    </row>
    <row r="1566" spans="1:26" s="4" customFormat="1">
      <c r="A1566" s="1"/>
      <c r="B1566" s="1"/>
      <c r="Y1566" s="8"/>
      <c r="Z1566" s="8"/>
    </row>
    <row r="1567" spans="1:26" s="4" customFormat="1">
      <c r="A1567" s="1"/>
      <c r="B1567" s="1"/>
      <c r="Y1567" s="8"/>
      <c r="Z1567" s="8"/>
    </row>
    <row r="1568" spans="1:26" s="4" customFormat="1">
      <c r="A1568" s="1"/>
      <c r="B1568" s="1"/>
      <c r="Y1568" s="8"/>
      <c r="Z1568" s="8"/>
    </row>
    <row r="1569" spans="1:26" s="4" customFormat="1">
      <c r="A1569" s="1"/>
      <c r="B1569" s="1"/>
      <c r="Y1569" s="8"/>
      <c r="Z1569" s="8"/>
    </row>
    <row r="1570" spans="1:26" s="4" customFormat="1">
      <c r="A1570" s="1"/>
      <c r="B1570" s="1"/>
      <c r="Y1570" s="8"/>
      <c r="Z1570" s="8"/>
    </row>
    <row r="1571" spans="1:26" s="4" customFormat="1">
      <c r="A1571" s="1"/>
      <c r="B1571" s="1"/>
      <c r="Y1571" s="8"/>
      <c r="Z1571" s="8"/>
    </row>
    <row r="1572" spans="1:26" s="4" customFormat="1">
      <c r="A1572" s="1"/>
      <c r="B1572" s="1"/>
      <c r="Y1572" s="8"/>
      <c r="Z1572" s="8"/>
    </row>
    <row r="1573" spans="1:26" s="4" customFormat="1">
      <c r="A1573" s="1"/>
      <c r="B1573" s="1"/>
      <c r="Y1573" s="8"/>
      <c r="Z1573" s="8"/>
    </row>
    <row r="1574" spans="1:26" s="4" customFormat="1">
      <c r="A1574" s="1"/>
      <c r="B1574" s="1"/>
      <c r="Y1574" s="8"/>
      <c r="Z1574" s="8"/>
    </row>
    <row r="1575" spans="1:26" s="4" customFormat="1">
      <c r="A1575" s="1"/>
      <c r="B1575" s="1"/>
      <c r="Y1575" s="8"/>
      <c r="Z1575" s="8"/>
    </row>
    <row r="1576" spans="1:26" s="4" customFormat="1">
      <c r="A1576" s="1"/>
      <c r="B1576" s="1"/>
      <c r="Y1576" s="8"/>
      <c r="Z1576" s="8"/>
    </row>
    <row r="1577" spans="1:26" s="4" customFormat="1">
      <c r="A1577" s="1"/>
      <c r="B1577" s="1"/>
      <c r="Y1577" s="8"/>
      <c r="Z1577" s="8"/>
    </row>
    <row r="1578" spans="1:26" s="4" customFormat="1">
      <c r="A1578" s="1"/>
      <c r="B1578" s="1"/>
      <c r="Y1578" s="8"/>
      <c r="Z1578" s="8"/>
    </row>
    <row r="1579" spans="1:26" s="4" customFormat="1">
      <c r="A1579" s="1"/>
      <c r="B1579" s="1"/>
      <c r="Y1579" s="8"/>
      <c r="Z1579" s="8"/>
    </row>
    <row r="1580" spans="1:26" s="4" customFormat="1">
      <c r="A1580" s="1"/>
      <c r="B1580" s="1"/>
      <c r="Y1580" s="8"/>
      <c r="Z1580" s="8"/>
    </row>
    <row r="1581" spans="1:26" s="4" customFormat="1">
      <c r="A1581" s="1"/>
      <c r="B1581" s="1"/>
      <c r="Y1581" s="8"/>
      <c r="Z1581" s="8"/>
    </row>
    <row r="1582" spans="1:26" s="4" customFormat="1">
      <c r="A1582" s="1"/>
      <c r="B1582" s="1"/>
      <c r="Y1582" s="8"/>
      <c r="Z1582" s="8"/>
    </row>
    <row r="1583" spans="1:26" s="4" customFormat="1">
      <c r="A1583" s="1"/>
      <c r="B1583" s="1"/>
      <c r="Y1583" s="8"/>
      <c r="Z1583" s="8"/>
    </row>
    <row r="1584" spans="1:26" s="4" customFormat="1">
      <c r="A1584" s="1"/>
      <c r="B1584" s="1"/>
      <c r="Y1584" s="8"/>
      <c r="Z1584" s="8"/>
    </row>
    <row r="1585" spans="1:26" s="4" customFormat="1">
      <c r="A1585" s="1"/>
      <c r="B1585" s="1"/>
      <c r="Y1585" s="8"/>
      <c r="Z1585" s="8"/>
    </row>
    <row r="1586" spans="1:26" s="4" customFormat="1">
      <c r="A1586" s="1"/>
      <c r="B1586" s="1"/>
      <c r="Y1586" s="8"/>
      <c r="Z1586" s="8"/>
    </row>
    <row r="1587" spans="1:26" s="4" customFormat="1">
      <c r="A1587" s="1"/>
      <c r="B1587" s="1"/>
      <c r="Y1587" s="8"/>
      <c r="Z1587" s="8"/>
    </row>
    <row r="1588" spans="1:26" s="4" customFormat="1">
      <c r="A1588" s="1"/>
      <c r="B1588" s="1"/>
      <c r="Y1588" s="8"/>
      <c r="Z1588" s="8"/>
    </row>
    <row r="1589" spans="1:26" s="4" customFormat="1">
      <c r="A1589" s="1"/>
      <c r="B1589" s="1"/>
      <c r="Y1589" s="8"/>
      <c r="Z1589" s="8"/>
    </row>
    <row r="1590" spans="1:26" s="4" customFormat="1">
      <c r="A1590" s="1"/>
      <c r="B1590" s="1"/>
      <c r="Y1590" s="8"/>
      <c r="Z1590" s="8"/>
    </row>
    <row r="1591" spans="1:26" s="4" customFormat="1">
      <c r="A1591" s="1"/>
      <c r="B1591" s="1"/>
      <c r="Y1591" s="8"/>
      <c r="Z1591" s="8"/>
    </row>
    <row r="1592" spans="1:26" s="4" customFormat="1">
      <c r="A1592" s="1"/>
      <c r="B1592" s="1"/>
      <c r="Y1592" s="8"/>
      <c r="Z1592" s="8"/>
    </row>
    <row r="1593" spans="1:26" s="4" customFormat="1">
      <c r="A1593" s="1"/>
      <c r="B1593" s="1"/>
      <c r="Y1593" s="8"/>
      <c r="Z1593" s="8"/>
    </row>
    <row r="1594" spans="1:26" s="4" customFormat="1">
      <c r="A1594" s="1"/>
      <c r="B1594" s="1"/>
      <c r="Y1594" s="8"/>
      <c r="Z1594" s="8"/>
    </row>
    <row r="1595" spans="1:26" s="4" customFormat="1">
      <c r="A1595" s="1"/>
      <c r="B1595" s="1"/>
      <c r="Y1595" s="8"/>
      <c r="Z1595" s="8"/>
    </row>
    <row r="1596" spans="1:26" s="4" customFormat="1">
      <c r="A1596" s="1"/>
      <c r="B1596" s="1"/>
      <c r="Y1596" s="8"/>
      <c r="Z1596" s="8"/>
    </row>
    <row r="1597" spans="1:26" s="4" customFormat="1">
      <c r="A1597" s="1"/>
      <c r="B1597" s="1"/>
      <c r="Y1597" s="8"/>
      <c r="Z1597" s="8"/>
    </row>
    <row r="1598" spans="1:26" s="4" customFormat="1">
      <c r="A1598" s="1"/>
      <c r="B1598" s="1"/>
      <c r="Y1598" s="8"/>
      <c r="Z1598" s="8"/>
    </row>
    <row r="1599" spans="1:26" s="4" customFormat="1">
      <c r="A1599" s="1"/>
      <c r="B1599" s="1"/>
      <c r="Y1599" s="8"/>
      <c r="Z1599" s="8"/>
    </row>
    <row r="1600" spans="1:26" s="4" customFormat="1">
      <c r="A1600" s="1"/>
      <c r="B1600" s="1"/>
      <c r="Y1600" s="8"/>
      <c r="Z1600" s="8"/>
    </row>
    <row r="1601" spans="1:26" s="4" customFormat="1">
      <c r="A1601" s="1"/>
      <c r="B1601" s="1"/>
      <c r="Y1601" s="8"/>
      <c r="Z1601" s="8"/>
    </row>
    <row r="1602" spans="1:26" s="4" customFormat="1">
      <c r="A1602" s="1"/>
      <c r="B1602" s="1"/>
      <c r="Y1602" s="8"/>
      <c r="Z1602" s="8"/>
    </row>
    <row r="1603" spans="1:26" s="4" customFormat="1">
      <c r="A1603" s="1"/>
      <c r="B1603" s="1"/>
      <c r="Y1603" s="8"/>
      <c r="Z1603" s="8"/>
    </row>
    <row r="1604" spans="1:26" s="4" customFormat="1">
      <c r="A1604" s="1"/>
      <c r="B1604" s="1"/>
      <c r="Y1604" s="8"/>
      <c r="Z1604" s="8"/>
    </row>
    <row r="1605" spans="1:26" s="4" customFormat="1">
      <c r="A1605" s="1"/>
      <c r="B1605" s="1"/>
      <c r="Y1605" s="8"/>
      <c r="Z1605" s="8"/>
    </row>
    <row r="1606" spans="1:26" s="4" customFormat="1">
      <c r="A1606" s="1"/>
      <c r="B1606" s="1"/>
      <c r="Y1606" s="8"/>
      <c r="Z1606" s="8"/>
    </row>
    <row r="1607" spans="1:26" s="4" customFormat="1">
      <c r="A1607" s="1"/>
      <c r="B1607" s="1"/>
      <c r="Y1607" s="8"/>
      <c r="Z1607" s="8"/>
    </row>
    <row r="1608" spans="1:26" s="4" customFormat="1">
      <c r="A1608" s="1"/>
      <c r="B1608" s="1"/>
      <c r="Y1608" s="8"/>
      <c r="Z1608" s="8"/>
    </row>
    <row r="1609" spans="1:26" s="4" customFormat="1">
      <c r="A1609" s="1"/>
      <c r="B1609" s="1"/>
      <c r="Y1609" s="8"/>
      <c r="Z1609" s="8"/>
    </row>
    <row r="1610" spans="1:26" s="4" customFormat="1">
      <c r="A1610" s="1"/>
      <c r="B1610" s="1"/>
      <c r="Y1610" s="8"/>
      <c r="Z1610" s="8"/>
    </row>
    <row r="1611" spans="1:26" s="4" customFormat="1">
      <c r="A1611" s="1"/>
      <c r="B1611" s="1"/>
      <c r="Y1611" s="8"/>
      <c r="Z1611" s="8"/>
    </row>
    <row r="1612" spans="1:26" s="4" customFormat="1">
      <c r="A1612" s="1"/>
      <c r="B1612" s="1"/>
      <c r="Y1612" s="8"/>
      <c r="Z1612" s="8"/>
    </row>
    <row r="1613" spans="1:26" s="4" customFormat="1">
      <c r="A1613" s="1"/>
      <c r="B1613" s="1"/>
      <c r="Y1613" s="8"/>
      <c r="Z1613" s="8"/>
    </row>
    <row r="1614" spans="1:26" s="4" customFormat="1">
      <c r="A1614" s="1"/>
      <c r="B1614" s="1"/>
      <c r="Y1614" s="8"/>
      <c r="Z1614" s="8"/>
    </row>
    <row r="1615" spans="1:26" s="4" customFormat="1">
      <c r="A1615" s="1"/>
      <c r="B1615" s="1"/>
      <c r="Y1615" s="8"/>
      <c r="Z1615" s="8"/>
    </row>
    <row r="1616" spans="1:26" s="4" customFormat="1">
      <c r="A1616" s="1"/>
      <c r="B1616" s="1"/>
      <c r="Y1616" s="8"/>
      <c r="Z1616" s="8"/>
    </row>
    <row r="1617" spans="1:26" s="4" customFormat="1">
      <c r="A1617" s="1"/>
      <c r="B1617" s="1"/>
      <c r="Y1617" s="8"/>
      <c r="Z1617" s="8"/>
    </row>
    <row r="1618" spans="1:26" s="4" customFormat="1">
      <c r="A1618" s="1"/>
      <c r="B1618" s="1"/>
      <c r="Y1618" s="8"/>
      <c r="Z1618" s="8"/>
    </row>
    <row r="1619" spans="1:26" s="4" customFormat="1">
      <c r="A1619" s="1"/>
      <c r="B1619" s="1"/>
      <c r="Y1619" s="8"/>
      <c r="Z1619" s="8"/>
    </row>
    <row r="1620" spans="1:26" s="4" customFormat="1">
      <c r="A1620" s="1"/>
      <c r="B1620" s="1"/>
      <c r="Y1620" s="8"/>
      <c r="Z1620" s="8"/>
    </row>
    <row r="1621" spans="1:26" s="4" customFormat="1">
      <c r="A1621" s="1"/>
      <c r="B1621" s="1"/>
      <c r="Y1621" s="8"/>
      <c r="Z1621" s="8"/>
    </row>
    <row r="1622" spans="1:26" s="4" customFormat="1">
      <c r="A1622" s="1"/>
      <c r="B1622" s="1"/>
      <c r="Y1622" s="8"/>
      <c r="Z1622" s="8"/>
    </row>
    <row r="1623" spans="1:26" s="4" customFormat="1">
      <c r="A1623" s="1"/>
      <c r="B1623" s="1"/>
      <c r="Y1623" s="8"/>
      <c r="Z1623" s="8"/>
    </row>
    <row r="1624" spans="1:26" s="4" customFormat="1">
      <c r="A1624" s="1"/>
      <c r="B1624" s="1"/>
      <c r="Y1624" s="8"/>
      <c r="Z1624" s="8"/>
    </row>
    <row r="1625" spans="1:26" s="4" customFormat="1">
      <c r="A1625" s="1"/>
      <c r="B1625" s="1"/>
      <c r="Y1625" s="8"/>
      <c r="Z1625" s="8"/>
    </row>
    <row r="1626" spans="1:26" s="4" customFormat="1">
      <c r="A1626" s="1"/>
      <c r="B1626" s="1"/>
      <c r="Y1626" s="8"/>
      <c r="Z1626" s="8"/>
    </row>
    <row r="1627" spans="1:26" s="4" customFormat="1">
      <c r="A1627" s="1"/>
      <c r="B1627" s="1"/>
      <c r="Y1627" s="8"/>
      <c r="Z1627" s="8"/>
    </row>
    <row r="1628" spans="1:26" s="4" customFormat="1">
      <c r="A1628" s="1"/>
      <c r="B1628" s="1"/>
      <c r="Y1628" s="8"/>
      <c r="Z1628" s="8"/>
    </row>
    <row r="1629" spans="1:26" s="4" customFormat="1">
      <c r="A1629" s="1"/>
      <c r="B1629" s="1"/>
      <c r="Y1629" s="8"/>
      <c r="Z1629" s="8"/>
    </row>
    <row r="1630" spans="1:26" s="4" customFormat="1">
      <c r="A1630" s="1"/>
      <c r="B1630" s="1"/>
      <c r="Y1630" s="8"/>
      <c r="Z1630" s="8"/>
    </row>
    <row r="1631" spans="1:26" s="4" customFormat="1">
      <c r="A1631" s="1"/>
      <c r="B1631" s="1"/>
      <c r="Y1631" s="8"/>
      <c r="Z1631" s="8"/>
    </row>
    <row r="1632" spans="1:26" s="4" customFormat="1">
      <c r="A1632" s="1"/>
      <c r="B1632" s="1"/>
      <c r="Y1632" s="8"/>
      <c r="Z1632" s="8"/>
    </row>
    <row r="1633" spans="1:26" s="4" customFormat="1">
      <c r="A1633" s="1"/>
      <c r="B1633" s="1"/>
      <c r="Y1633" s="8"/>
      <c r="Z1633" s="8"/>
    </row>
    <row r="1634" spans="1:26" s="4" customFormat="1">
      <c r="A1634" s="1"/>
      <c r="B1634" s="1"/>
      <c r="Y1634" s="8"/>
      <c r="Z1634" s="8"/>
    </row>
    <row r="1635" spans="1:26" s="4" customFormat="1">
      <c r="A1635" s="1"/>
      <c r="B1635" s="1"/>
      <c r="Y1635" s="8"/>
      <c r="Z1635" s="8"/>
    </row>
    <row r="1636" spans="1:26" s="4" customFormat="1">
      <c r="A1636" s="1"/>
      <c r="B1636" s="1"/>
      <c r="Y1636" s="8"/>
      <c r="Z1636" s="8"/>
    </row>
    <row r="1637" spans="1:26" s="4" customFormat="1">
      <c r="A1637" s="1"/>
      <c r="B1637" s="1"/>
      <c r="Y1637" s="8"/>
      <c r="Z1637" s="8"/>
    </row>
    <row r="1638" spans="1:26" s="4" customFormat="1">
      <c r="A1638" s="1"/>
      <c r="B1638" s="1"/>
      <c r="Y1638" s="8"/>
      <c r="Z1638" s="8"/>
    </row>
    <row r="1639" spans="1:26" s="4" customFormat="1">
      <c r="A1639" s="1"/>
      <c r="B1639" s="1"/>
      <c r="Y1639" s="8"/>
      <c r="Z1639" s="8"/>
    </row>
    <row r="1640" spans="1:26" s="4" customFormat="1">
      <c r="A1640" s="1"/>
      <c r="B1640" s="1"/>
      <c r="Y1640" s="8"/>
      <c r="Z1640" s="8"/>
    </row>
    <row r="1641" spans="1:26" s="4" customFormat="1">
      <c r="A1641" s="1"/>
      <c r="B1641" s="1"/>
      <c r="Y1641" s="8"/>
      <c r="Z1641" s="8"/>
    </row>
    <row r="1642" spans="1:26" s="4" customFormat="1">
      <c r="A1642" s="1"/>
      <c r="B1642" s="1"/>
      <c r="Y1642" s="8"/>
      <c r="Z1642" s="8"/>
    </row>
    <row r="1643" spans="1:26" s="4" customFormat="1">
      <c r="A1643" s="1"/>
      <c r="B1643" s="1"/>
      <c r="Y1643" s="8"/>
      <c r="Z1643" s="8"/>
    </row>
    <row r="1644" spans="1:26" s="4" customFormat="1">
      <c r="A1644" s="1"/>
      <c r="B1644" s="1"/>
      <c r="Y1644" s="8"/>
      <c r="Z1644" s="8"/>
    </row>
    <row r="1645" spans="1:26" s="4" customFormat="1">
      <c r="A1645" s="1"/>
      <c r="B1645" s="1"/>
      <c r="Y1645" s="8"/>
      <c r="Z1645" s="8"/>
    </row>
    <row r="1646" spans="1:26" s="4" customFormat="1">
      <c r="A1646" s="1"/>
      <c r="B1646" s="1"/>
      <c r="Y1646" s="8"/>
      <c r="Z1646" s="8"/>
    </row>
    <row r="1647" spans="1:26" s="4" customFormat="1">
      <c r="A1647" s="1"/>
      <c r="B1647" s="1"/>
      <c r="Y1647" s="8"/>
      <c r="Z1647" s="8"/>
    </row>
    <row r="1648" spans="1:26" s="4" customFormat="1">
      <c r="A1648" s="1"/>
      <c r="B1648" s="1"/>
      <c r="Y1648" s="8"/>
      <c r="Z1648" s="8"/>
    </row>
    <row r="1649" spans="1:26" s="4" customFormat="1">
      <c r="A1649" s="1"/>
      <c r="B1649" s="1"/>
      <c r="Y1649" s="8"/>
      <c r="Z1649" s="8"/>
    </row>
    <row r="1650" spans="1:26" s="4" customFormat="1">
      <c r="A1650" s="1"/>
      <c r="B1650" s="1"/>
      <c r="Y1650" s="8"/>
      <c r="Z1650" s="8"/>
    </row>
    <row r="1651" spans="1:26" s="4" customFormat="1">
      <c r="A1651" s="1"/>
      <c r="B1651" s="1"/>
      <c r="Y1651" s="8"/>
      <c r="Z1651" s="8"/>
    </row>
    <row r="1652" spans="1:26" s="4" customFormat="1">
      <c r="A1652" s="1"/>
      <c r="B1652" s="1"/>
      <c r="Y1652" s="8"/>
      <c r="Z1652" s="8"/>
    </row>
    <row r="1653" spans="1:26" s="4" customFormat="1">
      <c r="A1653" s="1"/>
      <c r="B1653" s="1"/>
      <c r="Y1653" s="8"/>
      <c r="Z1653" s="8"/>
    </row>
    <row r="1654" spans="1:26" s="4" customFormat="1">
      <c r="A1654" s="1"/>
      <c r="B1654" s="1"/>
      <c r="Y1654" s="8"/>
      <c r="Z1654" s="8"/>
    </row>
    <row r="1655" spans="1:26" s="4" customFormat="1">
      <c r="A1655" s="1"/>
      <c r="B1655" s="1"/>
      <c r="Y1655" s="8"/>
      <c r="Z1655" s="8"/>
    </row>
    <row r="1656" spans="1:26" s="4" customFormat="1">
      <c r="A1656" s="1"/>
      <c r="B1656" s="1"/>
      <c r="Y1656" s="8"/>
      <c r="Z1656" s="8"/>
    </row>
    <row r="1657" spans="1:26" s="4" customFormat="1">
      <c r="A1657" s="1"/>
      <c r="B1657" s="1"/>
      <c r="Y1657" s="8"/>
      <c r="Z1657" s="8"/>
    </row>
    <row r="1658" spans="1:26" s="4" customFormat="1">
      <c r="A1658" s="1"/>
      <c r="B1658" s="1"/>
      <c r="Y1658" s="8"/>
      <c r="Z1658" s="8"/>
    </row>
    <row r="1659" spans="1:26" s="4" customFormat="1">
      <c r="A1659" s="1"/>
      <c r="B1659" s="1"/>
      <c r="Y1659" s="8"/>
      <c r="Z1659" s="8"/>
    </row>
    <row r="1660" spans="1:26" s="4" customFormat="1">
      <c r="A1660" s="1"/>
      <c r="B1660" s="1"/>
      <c r="Y1660" s="8"/>
      <c r="Z1660" s="8"/>
    </row>
    <row r="1661" spans="1:26" s="4" customFormat="1">
      <c r="A1661" s="1"/>
      <c r="B1661" s="1"/>
      <c r="Y1661" s="8"/>
      <c r="Z1661" s="8"/>
    </row>
    <row r="1662" spans="1:26" s="4" customFormat="1">
      <c r="A1662" s="1"/>
      <c r="B1662" s="1"/>
      <c r="Y1662" s="8"/>
      <c r="Z1662" s="8"/>
    </row>
    <row r="1663" spans="1:26" s="4" customFormat="1">
      <c r="A1663" s="1"/>
      <c r="B1663" s="1"/>
      <c r="Y1663" s="8"/>
      <c r="Z1663" s="8"/>
    </row>
    <row r="1664" spans="1:26" s="4" customFormat="1">
      <c r="A1664" s="1"/>
      <c r="B1664" s="1"/>
      <c r="Y1664" s="8"/>
      <c r="Z1664" s="8"/>
    </row>
    <row r="1665" spans="1:26" s="4" customFormat="1">
      <c r="A1665" s="1"/>
      <c r="B1665" s="1"/>
      <c r="Y1665" s="8"/>
      <c r="Z1665" s="8"/>
    </row>
    <row r="1666" spans="1:26" s="4" customFormat="1">
      <c r="A1666" s="1"/>
      <c r="B1666" s="1"/>
      <c r="Y1666" s="8"/>
      <c r="Z1666" s="8"/>
    </row>
    <row r="1667" spans="1:26" s="4" customFormat="1">
      <c r="A1667" s="1"/>
      <c r="B1667" s="1"/>
      <c r="Y1667" s="8"/>
      <c r="Z1667" s="8"/>
    </row>
    <row r="1668" spans="1:26" s="4" customFormat="1">
      <c r="A1668" s="1"/>
      <c r="B1668" s="1"/>
      <c r="Y1668" s="8"/>
      <c r="Z1668" s="8"/>
    </row>
    <row r="1669" spans="1:26" s="4" customFormat="1">
      <c r="A1669" s="1"/>
      <c r="B1669" s="1"/>
      <c r="Y1669" s="8"/>
      <c r="Z1669" s="8"/>
    </row>
    <row r="1670" spans="1:26" s="4" customFormat="1">
      <c r="A1670" s="1"/>
      <c r="B1670" s="1"/>
      <c r="Y1670" s="8"/>
      <c r="Z1670" s="8"/>
    </row>
    <row r="1671" spans="1:26" s="4" customFormat="1">
      <c r="A1671" s="1"/>
      <c r="B1671" s="1"/>
      <c r="Y1671" s="8"/>
      <c r="Z1671" s="8"/>
    </row>
    <row r="1672" spans="1:26" s="4" customFormat="1">
      <c r="A1672" s="1"/>
      <c r="B1672" s="1"/>
      <c r="Y1672" s="8"/>
      <c r="Z1672" s="8"/>
    </row>
    <row r="1673" spans="1:26" s="4" customFormat="1">
      <c r="A1673" s="1"/>
      <c r="B1673" s="1"/>
      <c r="Y1673" s="8"/>
      <c r="Z1673" s="8"/>
    </row>
    <row r="1674" spans="1:26" s="4" customFormat="1">
      <c r="A1674" s="1"/>
      <c r="B1674" s="1"/>
      <c r="Y1674" s="8"/>
      <c r="Z1674" s="8"/>
    </row>
    <row r="1675" spans="1:26" s="4" customFormat="1">
      <c r="A1675" s="1"/>
      <c r="B1675" s="1"/>
      <c r="Y1675" s="8"/>
      <c r="Z1675" s="8"/>
    </row>
    <row r="1676" spans="1:26" s="4" customFormat="1">
      <c r="A1676" s="1"/>
      <c r="B1676" s="1"/>
      <c r="Y1676" s="8"/>
      <c r="Z1676" s="8"/>
    </row>
    <row r="1677" spans="1:26" s="4" customFormat="1">
      <c r="A1677" s="1"/>
      <c r="B1677" s="1"/>
      <c r="Y1677" s="8"/>
      <c r="Z1677" s="8"/>
    </row>
    <row r="1678" spans="1:26" s="4" customFormat="1">
      <c r="A1678" s="1"/>
      <c r="B1678" s="1"/>
      <c r="Y1678" s="8"/>
      <c r="Z1678" s="8"/>
    </row>
    <row r="1679" spans="1:26" s="4" customFormat="1">
      <c r="A1679" s="1"/>
      <c r="B1679" s="1"/>
      <c r="Y1679" s="8"/>
      <c r="Z1679" s="8"/>
    </row>
    <row r="1680" spans="1:26" s="4" customFormat="1">
      <c r="A1680" s="1"/>
      <c r="B1680" s="1"/>
      <c r="Y1680" s="8"/>
      <c r="Z1680" s="8"/>
    </row>
    <row r="1681" spans="1:26" s="4" customFormat="1">
      <c r="A1681" s="1"/>
      <c r="B1681" s="1"/>
      <c r="Y1681" s="8"/>
      <c r="Z1681" s="8"/>
    </row>
    <row r="1682" spans="1:26" s="4" customFormat="1">
      <c r="A1682" s="1"/>
      <c r="B1682" s="1"/>
      <c r="Y1682" s="8"/>
      <c r="Z1682" s="8"/>
    </row>
    <row r="1683" spans="1:26" s="4" customFormat="1">
      <c r="A1683" s="1"/>
      <c r="B1683" s="1"/>
      <c r="Y1683" s="8"/>
      <c r="Z1683" s="8"/>
    </row>
    <row r="1684" spans="1:26" s="4" customFormat="1">
      <c r="A1684" s="1"/>
      <c r="B1684" s="1"/>
      <c r="Y1684" s="8"/>
      <c r="Z1684" s="8"/>
    </row>
    <row r="1685" spans="1:26" s="4" customFormat="1">
      <c r="A1685" s="1"/>
      <c r="B1685" s="1"/>
      <c r="Y1685" s="8"/>
      <c r="Z1685" s="8"/>
    </row>
    <row r="1686" spans="1:26" s="4" customFormat="1">
      <c r="A1686" s="1"/>
      <c r="B1686" s="1"/>
      <c r="Y1686" s="8"/>
      <c r="Z1686" s="8"/>
    </row>
    <row r="1687" spans="1:26" s="4" customFormat="1">
      <c r="A1687" s="1"/>
      <c r="B1687" s="1"/>
      <c r="Y1687" s="8"/>
      <c r="Z1687" s="8"/>
    </row>
    <row r="1688" spans="1:26" s="4" customFormat="1">
      <c r="A1688" s="1"/>
      <c r="B1688" s="1"/>
      <c r="Y1688" s="8"/>
      <c r="Z1688" s="8"/>
    </row>
    <row r="1689" spans="1:26" s="4" customFormat="1">
      <c r="A1689" s="1"/>
      <c r="B1689" s="1"/>
      <c r="Y1689" s="8"/>
      <c r="Z1689" s="8"/>
    </row>
    <row r="1690" spans="1:26" s="4" customFormat="1">
      <c r="A1690" s="1"/>
      <c r="B1690" s="1"/>
      <c r="Y1690" s="8"/>
      <c r="Z1690" s="8"/>
    </row>
    <row r="1691" spans="1:26" s="4" customFormat="1">
      <c r="A1691" s="1"/>
      <c r="B1691" s="1"/>
      <c r="Y1691" s="8"/>
      <c r="Z1691" s="8"/>
    </row>
    <row r="1692" spans="1:26" s="4" customFormat="1">
      <c r="A1692" s="1"/>
      <c r="B1692" s="1"/>
      <c r="Y1692" s="8"/>
      <c r="Z1692" s="8"/>
    </row>
    <row r="1693" spans="1:26" s="4" customFormat="1">
      <c r="A1693" s="1"/>
      <c r="B1693" s="1"/>
      <c r="Y1693" s="8"/>
      <c r="Z1693" s="8"/>
    </row>
    <row r="1694" spans="1:26" s="4" customFormat="1">
      <c r="A1694" s="1"/>
      <c r="B1694" s="1"/>
      <c r="Y1694" s="8"/>
      <c r="Z1694" s="8"/>
    </row>
    <row r="1695" spans="1:26" s="4" customFormat="1">
      <c r="A1695" s="1"/>
      <c r="B1695" s="1"/>
      <c r="Y1695" s="8"/>
      <c r="Z1695" s="8"/>
    </row>
    <row r="1696" spans="1:26" s="4" customFormat="1">
      <c r="A1696" s="1"/>
      <c r="B1696" s="1"/>
      <c r="Y1696" s="8"/>
      <c r="Z1696" s="8"/>
    </row>
    <row r="1697" spans="1:26" s="4" customFormat="1">
      <c r="A1697" s="1"/>
      <c r="B1697" s="1"/>
      <c r="Y1697" s="8"/>
      <c r="Z1697" s="8"/>
    </row>
    <row r="1698" spans="1:26" s="4" customFormat="1">
      <c r="A1698" s="1"/>
      <c r="B1698" s="1"/>
      <c r="Y1698" s="8"/>
      <c r="Z1698" s="8"/>
    </row>
    <row r="1699" spans="1:26" s="4" customFormat="1">
      <c r="A1699" s="1"/>
      <c r="B1699" s="1"/>
      <c r="Y1699" s="8"/>
      <c r="Z1699" s="8"/>
    </row>
    <row r="1700" spans="1:26" s="4" customFormat="1">
      <c r="A1700" s="1"/>
      <c r="B1700" s="1"/>
      <c r="Y1700" s="8"/>
      <c r="Z1700" s="8"/>
    </row>
    <row r="1701" spans="1:26" s="4" customFormat="1">
      <c r="A1701" s="1"/>
      <c r="B1701" s="1"/>
      <c r="Y1701" s="8"/>
      <c r="Z1701" s="8"/>
    </row>
    <row r="1702" spans="1:26" s="4" customFormat="1">
      <c r="A1702" s="1"/>
      <c r="B1702" s="1"/>
      <c r="Y1702" s="8"/>
      <c r="Z1702" s="8"/>
    </row>
    <row r="1703" spans="1:26" s="4" customFormat="1">
      <c r="A1703" s="1"/>
      <c r="B1703" s="1"/>
      <c r="Y1703" s="8"/>
      <c r="Z1703" s="8"/>
    </row>
    <row r="1704" spans="1:26" s="4" customFormat="1">
      <c r="A1704" s="1"/>
      <c r="B1704" s="1"/>
      <c r="Y1704" s="8"/>
      <c r="Z1704" s="8"/>
    </row>
    <row r="1705" spans="1:26" s="4" customFormat="1">
      <c r="A1705" s="1"/>
      <c r="B1705" s="1"/>
      <c r="Y1705" s="8"/>
      <c r="Z1705" s="8"/>
    </row>
    <row r="1706" spans="1:26" s="4" customFormat="1">
      <c r="A1706" s="1"/>
      <c r="B1706" s="1"/>
      <c r="Y1706" s="8"/>
      <c r="Z1706" s="8"/>
    </row>
    <row r="1707" spans="1:26" s="4" customFormat="1">
      <c r="A1707" s="1"/>
      <c r="B1707" s="1"/>
      <c r="Y1707" s="8"/>
      <c r="Z1707" s="8"/>
    </row>
    <row r="1708" spans="1:26" s="4" customFormat="1">
      <c r="A1708" s="1"/>
      <c r="B1708" s="1"/>
      <c r="Y1708" s="8"/>
      <c r="Z1708" s="8"/>
    </row>
    <row r="1709" spans="1:26" s="4" customFormat="1">
      <c r="A1709" s="1"/>
      <c r="B1709" s="1"/>
      <c r="Y1709" s="8"/>
      <c r="Z1709" s="8"/>
    </row>
    <row r="1710" spans="1:26" s="4" customFormat="1">
      <c r="A1710" s="1"/>
      <c r="B1710" s="1"/>
      <c r="Y1710" s="8"/>
      <c r="Z1710" s="8"/>
    </row>
    <row r="1711" spans="1:26" s="4" customFormat="1">
      <c r="A1711" s="1"/>
      <c r="B1711" s="1"/>
      <c r="Y1711" s="8"/>
      <c r="Z1711" s="8"/>
    </row>
    <row r="1712" spans="1:26" s="4" customFormat="1">
      <c r="A1712" s="1"/>
      <c r="B1712" s="1"/>
      <c r="Y1712" s="8"/>
      <c r="Z1712" s="8"/>
    </row>
    <row r="1713" spans="1:26" s="4" customFormat="1">
      <c r="A1713" s="1"/>
      <c r="B1713" s="1"/>
      <c r="Y1713" s="8"/>
      <c r="Z1713" s="8"/>
    </row>
    <row r="1714" spans="1:26" s="4" customFormat="1">
      <c r="A1714" s="1"/>
      <c r="B1714" s="1"/>
      <c r="Y1714" s="8"/>
      <c r="Z1714" s="8"/>
    </row>
    <row r="1715" spans="1:26" s="4" customFormat="1">
      <c r="A1715" s="1"/>
      <c r="B1715" s="1"/>
      <c r="Y1715" s="8"/>
      <c r="Z1715" s="8"/>
    </row>
    <row r="1716" spans="1:26" s="4" customFormat="1">
      <c r="A1716" s="1"/>
      <c r="B1716" s="1"/>
      <c r="Y1716" s="8"/>
      <c r="Z1716" s="8"/>
    </row>
    <row r="1717" spans="1:26" s="4" customFormat="1">
      <c r="A1717" s="1"/>
      <c r="B1717" s="1"/>
      <c r="Y1717" s="8"/>
      <c r="Z1717" s="8"/>
    </row>
    <row r="1718" spans="1:26" s="4" customFormat="1">
      <c r="A1718" s="1"/>
      <c r="B1718" s="1"/>
      <c r="Y1718" s="8"/>
      <c r="Z1718" s="8"/>
    </row>
    <row r="1719" spans="1:26" s="4" customFormat="1">
      <c r="A1719" s="1"/>
      <c r="B1719" s="1"/>
      <c r="Y1719" s="8"/>
      <c r="Z1719" s="8"/>
    </row>
    <row r="1720" spans="1:26" s="4" customFormat="1">
      <c r="A1720" s="1"/>
      <c r="B1720" s="1"/>
      <c r="Y1720" s="8"/>
      <c r="Z1720" s="8"/>
    </row>
    <row r="1721" spans="1:26" s="4" customFormat="1">
      <c r="A1721" s="1"/>
      <c r="B1721" s="1"/>
      <c r="Y1721" s="8"/>
      <c r="Z1721" s="8"/>
    </row>
    <row r="1722" spans="1:26" s="4" customFormat="1">
      <c r="A1722" s="1"/>
      <c r="B1722" s="1"/>
      <c r="Y1722" s="8"/>
      <c r="Z1722" s="8"/>
    </row>
    <row r="1723" spans="1:26" s="4" customFormat="1">
      <c r="A1723" s="1"/>
      <c r="B1723" s="1"/>
      <c r="Y1723" s="8"/>
      <c r="Z1723" s="8"/>
    </row>
    <row r="1724" spans="1:26" s="4" customFormat="1">
      <c r="A1724" s="1"/>
      <c r="B1724" s="1"/>
      <c r="Y1724" s="8"/>
      <c r="Z1724" s="8"/>
    </row>
    <row r="1725" spans="1:26" s="4" customFormat="1">
      <c r="A1725" s="1"/>
      <c r="B1725" s="1"/>
      <c r="Y1725" s="8"/>
      <c r="Z1725" s="8"/>
    </row>
    <row r="1726" spans="1:26" s="4" customFormat="1">
      <c r="A1726" s="1"/>
      <c r="B1726" s="1"/>
      <c r="Y1726" s="8"/>
      <c r="Z1726" s="8"/>
    </row>
    <row r="1727" spans="1:26" s="4" customFormat="1">
      <c r="A1727" s="1"/>
      <c r="B1727" s="1"/>
      <c r="Y1727" s="8"/>
      <c r="Z1727" s="8"/>
    </row>
    <row r="1728" spans="1:26" s="4" customFormat="1">
      <c r="A1728" s="1"/>
      <c r="B1728" s="1"/>
      <c r="Y1728" s="8"/>
      <c r="Z1728" s="8"/>
    </row>
    <row r="1729" spans="1:26" s="4" customFormat="1">
      <c r="A1729" s="1"/>
      <c r="B1729" s="1"/>
      <c r="Y1729" s="8"/>
      <c r="Z1729" s="8"/>
    </row>
    <row r="1730" spans="1:26" s="4" customFormat="1">
      <c r="A1730" s="1"/>
      <c r="B1730" s="1"/>
      <c r="Y1730" s="8"/>
      <c r="Z1730" s="8"/>
    </row>
    <row r="1731" spans="1:26" s="4" customFormat="1">
      <c r="A1731" s="1"/>
      <c r="B1731" s="1"/>
      <c r="Y1731" s="8"/>
      <c r="Z1731" s="8"/>
    </row>
    <row r="1732" spans="1:26" s="4" customFormat="1">
      <c r="A1732" s="1"/>
      <c r="B1732" s="1"/>
      <c r="Y1732" s="8"/>
      <c r="Z1732" s="8"/>
    </row>
    <row r="1733" spans="1:26" s="4" customFormat="1">
      <c r="A1733" s="1"/>
      <c r="B1733" s="1"/>
      <c r="Y1733" s="8"/>
      <c r="Z1733" s="8"/>
    </row>
    <row r="1734" spans="1:26" s="4" customFormat="1">
      <c r="A1734" s="1"/>
      <c r="B1734" s="1"/>
      <c r="Y1734" s="8"/>
      <c r="Z1734" s="8"/>
    </row>
    <row r="1735" spans="1:26" s="4" customFormat="1">
      <c r="A1735" s="1"/>
      <c r="B1735" s="1"/>
      <c r="Y1735" s="8"/>
      <c r="Z1735" s="8"/>
    </row>
    <row r="1736" spans="1:26" s="4" customFormat="1">
      <c r="A1736" s="1"/>
      <c r="B1736" s="1"/>
      <c r="Y1736" s="8"/>
      <c r="Z1736" s="8"/>
    </row>
    <row r="1737" spans="1:26" s="4" customFormat="1">
      <c r="A1737" s="1"/>
      <c r="B1737" s="1"/>
      <c r="Y1737" s="8"/>
      <c r="Z1737" s="8"/>
    </row>
    <row r="1738" spans="1:26" s="4" customFormat="1">
      <c r="A1738" s="1"/>
      <c r="B1738" s="1"/>
      <c r="Y1738" s="8"/>
      <c r="Z1738" s="8"/>
    </row>
    <row r="1739" spans="1:26" s="4" customFormat="1">
      <c r="A1739" s="1"/>
      <c r="B1739" s="1"/>
      <c r="Y1739" s="8"/>
      <c r="Z1739" s="8"/>
    </row>
    <row r="1740" spans="1:26" s="4" customFormat="1">
      <c r="A1740" s="1"/>
      <c r="B1740" s="1"/>
      <c r="Y1740" s="8"/>
      <c r="Z1740" s="8"/>
    </row>
    <row r="1741" spans="1:26" s="4" customFormat="1">
      <c r="A1741" s="1"/>
      <c r="B1741" s="1"/>
      <c r="Y1741" s="8"/>
      <c r="Z1741" s="8"/>
    </row>
    <row r="1742" spans="1:26" s="4" customFormat="1">
      <c r="A1742" s="1"/>
      <c r="B1742" s="1"/>
      <c r="Y1742" s="8"/>
      <c r="Z1742" s="8"/>
    </row>
    <row r="1743" spans="1:26" s="4" customFormat="1">
      <c r="A1743" s="1"/>
      <c r="B1743" s="1"/>
      <c r="Y1743" s="8"/>
      <c r="Z1743" s="8"/>
    </row>
    <row r="1744" spans="1:26" s="4" customFormat="1">
      <c r="A1744" s="1"/>
      <c r="B1744" s="1"/>
      <c r="Y1744" s="8"/>
      <c r="Z1744" s="8"/>
    </row>
    <row r="1745" spans="1:26" s="4" customFormat="1">
      <c r="A1745" s="1"/>
      <c r="B1745" s="1"/>
      <c r="Y1745" s="8"/>
      <c r="Z1745" s="8"/>
    </row>
    <row r="1746" spans="1:26" s="4" customFormat="1">
      <c r="A1746" s="1"/>
      <c r="B1746" s="1"/>
      <c r="Y1746" s="8"/>
      <c r="Z1746" s="8"/>
    </row>
    <row r="1747" spans="1:26" s="4" customFormat="1">
      <c r="A1747" s="1"/>
      <c r="B1747" s="1"/>
      <c r="Y1747" s="8"/>
      <c r="Z1747" s="8"/>
    </row>
    <row r="1748" spans="1:26" s="4" customFormat="1">
      <c r="A1748" s="1"/>
      <c r="B1748" s="1"/>
      <c r="Y1748" s="8"/>
      <c r="Z1748" s="8"/>
    </row>
    <row r="1749" spans="1:26" s="4" customFormat="1">
      <c r="A1749" s="1"/>
      <c r="B1749" s="1"/>
      <c r="Y1749" s="8"/>
      <c r="Z1749" s="8"/>
    </row>
    <row r="1750" spans="1:26" s="4" customFormat="1">
      <c r="A1750" s="1"/>
      <c r="B1750" s="1"/>
      <c r="Y1750" s="8"/>
      <c r="Z1750" s="8"/>
    </row>
    <row r="1751" spans="1:26" s="4" customFormat="1">
      <c r="A1751" s="1"/>
      <c r="B1751" s="1"/>
      <c r="Y1751" s="8"/>
      <c r="Z1751" s="8"/>
    </row>
    <row r="1752" spans="1:26" s="4" customFormat="1">
      <c r="A1752" s="1"/>
      <c r="B1752" s="1"/>
      <c r="Y1752" s="8"/>
      <c r="Z1752" s="8"/>
    </row>
    <row r="1753" spans="1:26" s="4" customFormat="1">
      <c r="A1753" s="1"/>
      <c r="B1753" s="1"/>
      <c r="Y1753" s="8"/>
      <c r="Z1753" s="8"/>
    </row>
    <row r="1754" spans="1:26" s="4" customFormat="1">
      <c r="A1754" s="1"/>
      <c r="B1754" s="1"/>
      <c r="Y1754" s="8"/>
      <c r="Z1754" s="8"/>
    </row>
    <row r="1755" spans="1:26" s="4" customFormat="1">
      <c r="A1755" s="1"/>
      <c r="B1755" s="1"/>
      <c r="Y1755" s="8"/>
      <c r="Z1755" s="8"/>
    </row>
    <row r="1756" spans="1:26" s="4" customFormat="1">
      <c r="A1756" s="1"/>
      <c r="B1756" s="1"/>
      <c r="Y1756" s="8"/>
      <c r="Z1756" s="8"/>
    </row>
    <row r="1757" spans="1:26" s="4" customFormat="1">
      <c r="A1757" s="1"/>
      <c r="B1757" s="1"/>
      <c r="Y1757" s="8"/>
      <c r="Z1757" s="8"/>
    </row>
    <row r="1758" spans="1:26" s="4" customFormat="1">
      <c r="A1758" s="1"/>
      <c r="B1758" s="1"/>
      <c r="Y1758" s="8"/>
      <c r="Z1758" s="8"/>
    </row>
    <row r="1759" spans="1:26" s="4" customFormat="1">
      <c r="A1759" s="1"/>
      <c r="B1759" s="1"/>
      <c r="Y1759" s="8"/>
      <c r="Z1759" s="8"/>
    </row>
    <row r="1760" spans="1:26" s="4" customFormat="1">
      <c r="A1760" s="1"/>
      <c r="B1760" s="1"/>
      <c r="Y1760" s="8"/>
      <c r="Z1760" s="8"/>
    </row>
    <row r="1761" spans="1:26" s="4" customFormat="1">
      <c r="A1761" s="1"/>
      <c r="B1761" s="1"/>
      <c r="Y1761" s="8"/>
      <c r="Z1761" s="8"/>
    </row>
    <row r="1762" spans="1:26" s="4" customFormat="1">
      <c r="A1762" s="1"/>
      <c r="B1762" s="1"/>
      <c r="Y1762" s="8"/>
      <c r="Z1762" s="8"/>
    </row>
    <row r="1763" spans="1:26" s="4" customFormat="1">
      <c r="A1763" s="1"/>
      <c r="B1763" s="1"/>
      <c r="Y1763" s="8"/>
      <c r="Z1763" s="8"/>
    </row>
    <row r="1764" spans="1:26" s="4" customFormat="1">
      <c r="A1764" s="1"/>
      <c r="B1764" s="1"/>
      <c r="Y1764" s="8"/>
      <c r="Z1764" s="8"/>
    </row>
    <row r="1765" spans="1:26" s="4" customFormat="1">
      <c r="A1765" s="1"/>
      <c r="B1765" s="1"/>
      <c r="Y1765" s="8"/>
      <c r="Z1765" s="8"/>
    </row>
    <row r="1766" spans="1:26" s="4" customFormat="1">
      <c r="A1766" s="1"/>
      <c r="B1766" s="1"/>
      <c r="Y1766" s="8"/>
      <c r="Z1766" s="8"/>
    </row>
    <row r="1767" spans="1:26" s="4" customFormat="1">
      <c r="A1767" s="1"/>
      <c r="B1767" s="1"/>
      <c r="Y1767" s="8"/>
      <c r="Z1767" s="8"/>
    </row>
    <row r="1768" spans="1:26" s="4" customFormat="1">
      <c r="A1768" s="1"/>
      <c r="B1768" s="1"/>
      <c r="Y1768" s="8"/>
      <c r="Z1768" s="8"/>
    </row>
    <row r="1769" spans="1:26" s="4" customFormat="1">
      <c r="A1769" s="1"/>
      <c r="B1769" s="1"/>
      <c r="Y1769" s="8"/>
      <c r="Z1769" s="8"/>
    </row>
    <row r="1770" spans="1:26" s="4" customFormat="1">
      <c r="A1770" s="1"/>
      <c r="B1770" s="1"/>
      <c r="Y1770" s="8"/>
      <c r="Z1770" s="8"/>
    </row>
    <row r="1771" spans="1:26" s="4" customFormat="1">
      <c r="A1771" s="1"/>
      <c r="B1771" s="1"/>
      <c r="Y1771" s="8"/>
      <c r="Z1771" s="8"/>
    </row>
    <row r="1772" spans="1:26" s="4" customFormat="1">
      <c r="A1772" s="1"/>
      <c r="B1772" s="1"/>
      <c r="Y1772" s="8"/>
      <c r="Z1772" s="8"/>
    </row>
    <row r="1773" spans="1:26" s="4" customFormat="1">
      <c r="A1773" s="1"/>
      <c r="B1773" s="1"/>
      <c r="Y1773" s="8"/>
      <c r="Z1773" s="8"/>
    </row>
    <row r="1774" spans="1:26" s="4" customFormat="1">
      <c r="A1774" s="1"/>
      <c r="B1774" s="1"/>
      <c r="Y1774" s="8"/>
      <c r="Z1774" s="8"/>
    </row>
    <row r="1775" spans="1:26" s="4" customFormat="1">
      <c r="A1775" s="1"/>
      <c r="B1775" s="1"/>
      <c r="Y1775" s="8"/>
      <c r="Z1775" s="8"/>
    </row>
    <row r="1776" spans="1:26" s="4" customFormat="1">
      <c r="A1776" s="1"/>
      <c r="B1776" s="1"/>
      <c r="Y1776" s="8"/>
      <c r="Z1776" s="8"/>
    </row>
    <row r="1777" spans="1:26" s="4" customFormat="1">
      <c r="A1777" s="1"/>
      <c r="B1777" s="1"/>
      <c r="Y1777" s="8"/>
      <c r="Z1777" s="8"/>
    </row>
    <row r="1778" spans="1:26" s="4" customFormat="1">
      <c r="A1778" s="1"/>
      <c r="B1778" s="1"/>
      <c r="Y1778" s="8"/>
      <c r="Z1778" s="8"/>
    </row>
    <row r="1779" spans="1:26" s="4" customFormat="1">
      <c r="A1779" s="1"/>
      <c r="B1779" s="1"/>
      <c r="Y1779" s="8"/>
      <c r="Z1779" s="8"/>
    </row>
    <row r="1780" spans="1:26" s="4" customFormat="1">
      <c r="A1780" s="1"/>
      <c r="B1780" s="1"/>
      <c r="Y1780" s="8"/>
      <c r="Z1780" s="8"/>
    </row>
    <row r="1781" spans="1:26" s="4" customFormat="1">
      <c r="A1781" s="1"/>
      <c r="B1781" s="1"/>
      <c r="Y1781" s="8"/>
      <c r="Z1781" s="8"/>
    </row>
    <row r="1782" spans="1:26" s="4" customFormat="1">
      <c r="A1782" s="1"/>
      <c r="B1782" s="1"/>
      <c r="Y1782" s="8"/>
      <c r="Z1782" s="8"/>
    </row>
    <row r="1783" spans="1:26" s="4" customFormat="1">
      <c r="A1783" s="1"/>
      <c r="B1783" s="1"/>
      <c r="Y1783" s="8"/>
      <c r="Z1783" s="8"/>
    </row>
    <row r="1784" spans="1:26" s="4" customFormat="1">
      <c r="A1784" s="1"/>
      <c r="B1784" s="1"/>
      <c r="Y1784" s="8"/>
      <c r="Z1784" s="8"/>
    </row>
    <row r="1785" spans="1:26" s="4" customFormat="1">
      <c r="A1785" s="1"/>
      <c r="B1785" s="1"/>
      <c r="Y1785" s="8"/>
      <c r="Z1785" s="8"/>
    </row>
    <row r="1786" spans="1:26" s="4" customFormat="1">
      <c r="A1786" s="1"/>
      <c r="B1786" s="1"/>
      <c r="Y1786" s="8"/>
      <c r="Z1786" s="8"/>
    </row>
    <row r="1787" spans="1:26" s="4" customFormat="1">
      <c r="A1787" s="1"/>
      <c r="B1787" s="1"/>
      <c r="Y1787" s="8"/>
      <c r="Z1787" s="8"/>
    </row>
    <row r="1788" spans="1:26" s="4" customFormat="1">
      <c r="A1788" s="1"/>
      <c r="B1788" s="1"/>
      <c r="Y1788" s="8"/>
      <c r="Z1788" s="8"/>
    </row>
    <row r="1789" spans="1:26" s="4" customFormat="1">
      <c r="A1789" s="1"/>
      <c r="B1789" s="1"/>
      <c r="Y1789" s="8"/>
      <c r="Z1789" s="8"/>
    </row>
    <row r="1790" spans="1:26" s="4" customFormat="1">
      <c r="A1790" s="1"/>
      <c r="B1790" s="1"/>
      <c r="Y1790" s="8"/>
      <c r="Z1790" s="8"/>
    </row>
    <row r="1791" spans="1:26" s="4" customFormat="1">
      <c r="A1791" s="1"/>
      <c r="B1791" s="1"/>
      <c r="Y1791" s="8"/>
      <c r="Z1791" s="8"/>
    </row>
    <row r="1792" spans="1:26" s="4" customFormat="1">
      <c r="A1792" s="1"/>
      <c r="B1792" s="1"/>
      <c r="Y1792" s="8"/>
      <c r="Z1792" s="8"/>
    </row>
    <row r="1793" spans="1:26" s="4" customFormat="1">
      <c r="A1793" s="1"/>
      <c r="B1793" s="1"/>
      <c r="Y1793" s="8"/>
      <c r="Z1793" s="8"/>
    </row>
    <row r="1794" spans="1:26" s="4" customFormat="1">
      <c r="A1794" s="1"/>
      <c r="B1794" s="1"/>
      <c r="Y1794" s="8"/>
      <c r="Z1794" s="8"/>
    </row>
    <row r="1795" spans="1:26" s="4" customFormat="1">
      <c r="A1795" s="1"/>
      <c r="B1795" s="1"/>
      <c r="Y1795" s="8"/>
      <c r="Z1795" s="8"/>
    </row>
    <row r="1796" spans="1:26" s="4" customFormat="1">
      <c r="A1796" s="1"/>
      <c r="B1796" s="1"/>
      <c r="Y1796" s="8"/>
      <c r="Z1796" s="8"/>
    </row>
    <row r="1797" spans="1:26" s="4" customFormat="1">
      <c r="A1797" s="1"/>
      <c r="B1797" s="1"/>
      <c r="Y1797" s="8"/>
      <c r="Z1797" s="8"/>
    </row>
    <row r="1798" spans="1:26" s="4" customFormat="1">
      <c r="A1798" s="1"/>
      <c r="B1798" s="1"/>
      <c r="Y1798" s="8"/>
      <c r="Z1798" s="8"/>
    </row>
    <row r="1799" spans="1:26" s="4" customFormat="1">
      <c r="A1799" s="1"/>
      <c r="B1799" s="1"/>
      <c r="Y1799" s="8"/>
      <c r="Z1799" s="8"/>
    </row>
    <row r="1800" spans="1:26" s="4" customFormat="1">
      <c r="A1800" s="1"/>
      <c r="B1800" s="1"/>
      <c r="Y1800" s="8"/>
      <c r="Z1800" s="8"/>
    </row>
    <row r="1801" spans="1:26" s="4" customFormat="1">
      <c r="A1801" s="1"/>
      <c r="B1801" s="1"/>
      <c r="Y1801" s="8"/>
      <c r="Z1801" s="8"/>
    </row>
    <row r="1802" spans="1:26" s="4" customFormat="1">
      <c r="A1802" s="1"/>
      <c r="B1802" s="1"/>
      <c r="Y1802" s="8"/>
      <c r="Z1802" s="8"/>
    </row>
    <row r="1803" spans="1:26" s="4" customFormat="1">
      <c r="A1803" s="1"/>
      <c r="B1803" s="1"/>
      <c r="Y1803" s="8"/>
      <c r="Z1803" s="8"/>
    </row>
    <row r="1804" spans="1:26" s="4" customFormat="1">
      <c r="A1804" s="1"/>
      <c r="B1804" s="1"/>
      <c r="Y1804" s="8"/>
      <c r="Z1804" s="8"/>
    </row>
    <row r="1805" spans="1:26" s="4" customFormat="1">
      <c r="A1805" s="1"/>
      <c r="B1805" s="1"/>
      <c r="Y1805" s="8"/>
      <c r="Z1805" s="8"/>
    </row>
    <row r="1806" spans="1:26" s="4" customFormat="1">
      <c r="A1806" s="1"/>
      <c r="B1806" s="1"/>
      <c r="Y1806" s="8"/>
      <c r="Z1806" s="8"/>
    </row>
    <row r="1807" spans="1:26" s="4" customFormat="1">
      <c r="A1807" s="1"/>
      <c r="B1807" s="1"/>
      <c r="Y1807" s="8"/>
      <c r="Z1807" s="8"/>
    </row>
    <row r="1808" spans="1:26" s="4" customFormat="1">
      <c r="A1808" s="1"/>
      <c r="B1808" s="1"/>
      <c r="Y1808" s="8"/>
      <c r="Z1808" s="8"/>
    </row>
    <row r="1809" spans="1:26" s="4" customFormat="1">
      <c r="A1809" s="1"/>
      <c r="B1809" s="1"/>
      <c r="Y1809" s="8"/>
      <c r="Z1809" s="8"/>
    </row>
    <row r="1810" spans="1:26" s="4" customFormat="1">
      <c r="A1810" s="1"/>
      <c r="B1810" s="1"/>
      <c r="Y1810" s="8"/>
      <c r="Z1810" s="8"/>
    </row>
    <row r="1811" spans="1:26" s="4" customFormat="1">
      <c r="A1811" s="1"/>
      <c r="B1811" s="1"/>
      <c r="Y1811" s="8"/>
      <c r="Z1811" s="8"/>
    </row>
    <row r="1812" spans="1:26" s="4" customFormat="1">
      <c r="A1812" s="1"/>
      <c r="B1812" s="1"/>
      <c r="Y1812" s="8"/>
      <c r="Z1812" s="8"/>
    </row>
    <row r="1813" spans="1:26" s="4" customFormat="1">
      <c r="A1813" s="1"/>
      <c r="B1813" s="1"/>
      <c r="Y1813" s="8"/>
      <c r="Z1813" s="8"/>
    </row>
    <row r="1814" spans="1:26" s="4" customFormat="1">
      <c r="A1814" s="1"/>
      <c r="B1814" s="1"/>
      <c r="Y1814" s="8"/>
      <c r="Z1814" s="8"/>
    </row>
    <row r="1815" spans="1:26" s="4" customFormat="1">
      <c r="A1815" s="1"/>
      <c r="B1815" s="1"/>
      <c r="Y1815" s="8"/>
      <c r="Z1815" s="8"/>
    </row>
    <row r="1816" spans="1:26" s="4" customFormat="1">
      <c r="A1816" s="1"/>
      <c r="B1816" s="1"/>
      <c r="Y1816" s="8"/>
      <c r="Z1816" s="8"/>
    </row>
    <row r="1817" spans="1:26" s="4" customFormat="1">
      <c r="A1817" s="1"/>
      <c r="B1817" s="1"/>
      <c r="Y1817" s="8"/>
      <c r="Z1817" s="8"/>
    </row>
    <row r="1818" spans="1:26" s="4" customFormat="1">
      <c r="A1818" s="1"/>
      <c r="B1818" s="1"/>
      <c r="Y1818" s="8"/>
      <c r="Z1818" s="8"/>
    </row>
    <row r="1819" spans="1:26" s="4" customFormat="1">
      <c r="A1819" s="1"/>
      <c r="B1819" s="1"/>
      <c r="Y1819" s="8"/>
      <c r="Z1819" s="8"/>
    </row>
    <row r="1820" spans="1:26" s="4" customFormat="1">
      <c r="A1820" s="1"/>
      <c r="B1820" s="1"/>
      <c r="Y1820" s="8"/>
      <c r="Z1820" s="8"/>
    </row>
    <row r="1821" spans="1:26" s="4" customFormat="1">
      <c r="A1821" s="1"/>
      <c r="B1821" s="1"/>
      <c r="Y1821" s="8"/>
      <c r="Z1821" s="8"/>
    </row>
    <row r="1822" spans="1:26" s="4" customFormat="1">
      <c r="A1822" s="1"/>
      <c r="B1822" s="1"/>
      <c r="Y1822" s="8"/>
      <c r="Z1822" s="8"/>
    </row>
    <row r="1823" spans="1:26" s="4" customFormat="1">
      <c r="A1823" s="1"/>
      <c r="B1823" s="1"/>
      <c r="Y1823" s="8"/>
      <c r="Z1823" s="8"/>
    </row>
    <row r="1824" spans="1:26" s="4" customFormat="1">
      <c r="A1824" s="1"/>
      <c r="B1824" s="1"/>
      <c r="Y1824" s="8"/>
      <c r="Z1824" s="8"/>
    </row>
    <row r="1825" spans="1:26" s="4" customFormat="1">
      <c r="A1825" s="1"/>
      <c r="B1825" s="1"/>
      <c r="Y1825" s="8"/>
      <c r="Z1825" s="8"/>
    </row>
    <row r="1826" spans="1:26" s="4" customFormat="1">
      <c r="A1826" s="1"/>
      <c r="B1826" s="1"/>
      <c r="Y1826" s="8"/>
      <c r="Z1826" s="8"/>
    </row>
    <row r="1827" spans="1:26" s="4" customFormat="1">
      <c r="A1827" s="1"/>
      <c r="B1827" s="1"/>
      <c r="Y1827" s="8"/>
      <c r="Z1827" s="8"/>
    </row>
    <row r="1828" spans="1:26" s="4" customFormat="1">
      <c r="A1828" s="1"/>
      <c r="B1828" s="1"/>
      <c r="Y1828" s="8"/>
      <c r="Z1828" s="8"/>
    </row>
    <row r="1829" spans="1:26" s="4" customFormat="1">
      <c r="A1829" s="1"/>
      <c r="B1829" s="1"/>
      <c r="Y1829" s="8"/>
      <c r="Z1829" s="8"/>
    </row>
    <row r="1830" spans="1:26" s="4" customFormat="1">
      <c r="A1830" s="1"/>
      <c r="B1830" s="1"/>
      <c r="Y1830" s="8"/>
      <c r="Z1830" s="8"/>
    </row>
    <row r="1831" spans="1:26" s="4" customFormat="1">
      <c r="A1831" s="1"/>
      <c r="B1831" s="1"/>
      <c r="Y1831" s="8"/>
      <c r="Z1831" s="8"/>
    </row>
    <row r="1832" spans="1:26" s="4" customFormat="1">
      <c r="A1832" s="1"/>
      <c r="B1832" s="1"/>
      <c r="Y1832" s="8"/>
      <c r="Z1832" s="8"/>
    </row>
    <row r="1833" spans="1:26" s="4" customFormat="1">
      <c r="A1833" s="1"/>
      <c r="B1833" s="1"/>
      <c r="Y1833" s="8"/>
      <c r="Z1833" s="8"/>
    </row>
    <row r="1834" spans="1:26" s="4" customFormat="1">
      <c r="A1834" s="1"/>
      <c r="B1834" s="1"/>
      <c r="Y1834" s="8"/>
      <c r="Z1834" s="8"/>
    </row>
    <row r="1835" spans="1:26" s="4" customFormat="1">
      <c r="A1835" s="1"/>
      <c r="B1835" s="1"/>
      <c r="Y1835" s="8"/>
      <c r="Z1835" s="8"/>
    </row>
    <row r="1836" spans="1:26" s="4" customFormat="1">
      <c r="A1836" s="1"/>
      <c r="B1836" s="1"/>
      <c r="Y1836" s="8"/>
      <c r="Z1836" s="8"/>
    </row>
    <row r="1837" spans="1:26" s="4" customFormat="1">
      <c r="A1837" s="1"/>
      <c r="B1837" s="1"/>
      <c r="Y1837" s="8"/>
      <c r="Z1837" s="8"/>
    </row>
    <row r="1838" spans="1:26" s="4" customFormat="1">
      <c r="A1838" s="1"/>
      <c r="B1838" s="1"/>
      <c r="Y1838" s="8"/>
      <c r="Z1838" s="8"/>
    </row>
    <row r="1839" spans="1:26" s="4" customFormat="1">
      <c r="A1839" s="1"/>
      <c r="B1839" s="1"/>
      <c r="Y1839" s="8"/>
      <c r="Z1839" s="8"/>
    </row>
    <row r="1840" spans="1:26" s="4" customFormat="1">
      <c r="A1840" s="1"/>
      <c r="B1840" s="1"/>
      <c r="Y1840" s="8"/>
      <c r="Z1840" s="8"/>
    </row>
    <row r="1841" spans="1:26" s="4" customFormat="1">
      <c r="A1841" s="1"/>
      <c r="B1841" s="1"/>
      <c r="Y1841" s="8"/>
      <c r="Z1841" s="8"/>
    </row>
    <row r="1842" spans="1:26" s="4" customFormat="1">
      <c r="A1842" s="1"/>
      <c r="B1842" s="1"/>
      <c r="Y1842" s="8"/>
      <c r="Z1842" s="8"/>
    </row>
    <row r="1843" spans="1:26" s="4" customFormat="1">
      <c r="A1843" s="1"/>
      <c r="B1843" s="1"/>
      <c r="Y1843" s="8"/>
      <c r="Z1843" s="8"/>
    </row>
    <row r="1844" spans="1:26" s="4" customFormat="1">
      <c r="A1844" s="1"/>
      <c r="B1844" s="1"/>
      <c r="Y1844" s="8"/>
      <c r="Z1844" s="8"/>
    </row>
    <row r="1845" spans="1:26" s="4" customFormat="1">
      <c r="A1845" s="1"/>
      <c r="B1845" s="1"/>
      <c r="Y1845" s="8"/>
      <c r="Z1845" s="8"/>
    </row>
    <row r="1846" spans="1:26" s="4" customFormat="1">
      <c r="A1846" s="1"/>
      <c r="B1846" s="1"/>
      <c r="Y1846" s="8"/>
      <c r="Z1846" s="8"/>
    </row>
    <row r="1847" spans="1:26" s="4" customFormat="1">
      <c r="A1847" s="1"/>
      <c r="B1847" s="1"/>
      <c r="Y1847" s="8"/>
      <c r="Z1847" s="8"/>
    </row>
    <row r="1848" spans="1:26" s="4" customFormat="1">
      <c r="A1848" s="1"/>
      <c r="B1848" s="1"/>
      <c r="Y1848" s="8"/>
      <c r="Z1848" s="8"/>
    </row>
    <row r="1849" spans="1:26" s="4" customFormat="1">
      <c r="A1849" s="1"/>
      <c r="B1849" s="1"/>
      <c r="Y1849" s="8"/>
      <c r="Z1849" s="8"/>
    </row>
    <row r="1850" spans="1:26" s="4" customFormat="1">
      <c r="A1850" s="1"/>
      <c r="B1850" s="1"/>
      <c r="Y1850" s="8"/>
      <c r="Z1850" s="8"/>
    </row>
    <row r="1851" spans="1:26" s="4" customFormat="1">
      <c r="A1851" s="1"/>
      <c r="B1851" s="1"/>
      <c r="Y1851" s="8"/>
      <c r="Z1851" s="8"/>
    </row>
    <row r="1852" spans="1:26" s="4" customFormat="1">
      <c r="A1852" s="1"/>
      <c r="B1852" s="1"/>
      <c r="Y1852" s="8"/>
      <c r="Z1852" s="8"/>
    </row>
    <row r="1853" spans="1:26" s="4" customFormat="1">
      <c r="A1853" s="1"/>
      <c r="B1853" s="1"/>
      <c r="Y1853" s="8"/>
      <c r="Z1853" s="8"/>
    </row>
    <row r="1854" spans="1:26" s="4" customFormat="1">
      <c r="A1854" s="1"/>
      <c r="B1854" s="1"/>
      <c r="Y1854" s="8"/>
      <c r="Z1854" s="8"/>
    </row>
    <row r="1855" spans="1:26" s="4" customFormat="1">
      <c r="A1855" s="1"/>
      <c r="B1855" s="1"/>
      <c r="Y1855" s="8"/>
      <c r="Z1855" s="8"/>
    </row>
    <row r="1856" spans="1:26" s="4" customFormat="1">
      <c r="A1856" s="1"/>
      <c r="B1856" s="1"/>
      <c r="Y1856" s="8"/>
      <c r="Z1856" s="8"/>
    </row>
    <row r="1857" spans="1:26" s="4" customFormat="1">
      <c r="A1857" s="1"/>
      <c r="B1857" s="1"/>
      <c r="Y1857" s="8"/>
      <c r="Z1857" s="8"/>
    </row>
    <row r="1858" spans="1:26" s="4" customFormat="1">
      <c r="A1858" s="1"/>
      <c r="B1858" s="1"/>
      <c r="Y1858" s="8"/>
      <c r="Z1858" s="8"/>
    </row>
    <row r="1859" spans="1:26" s="4" customFormat="1">
      <c r="A1859" s="1"/>
      <c r="B1859" s="1"/>
      <c r="Y1859" s="8"/>
      <c r="Z1859" s="8"/>
    </row>
    <row r="1860" spans="1:26" s="4" customFormat="1">
      <c r="A1860" s="1"/>
      <c r="B1860" s="1"/>
      <c r="Y1860" s="8"/>
      <c r="Z1860" s="8"/>
    </row>
    <row r="1861" spans="1:26" s="4" customFormat="1">
      <c r="A1861" s="1"/>
      <c r="B1861" s="1"/>
      <c r="Y1861" s="8"/>
      <c r="Z1861" s="8"/>
    </row>
    <row r="1862" spans="1:26" s="4" customFormat="1">
      <c r="A1862" s="1"/>
      <c r="B1862" s="1"/>
      <c r="Y1862" s="8"/>
      <c r="Z1862" s="8"/>
    </row>
    <row r="1863" spans="1:26" s="4" customFormat="1">
      <c r="A1863" s="1"/>
      <c r="B1863" s="1"/>
      <c r="Y1863" s="8"/>
      <c r="Z1863" s="8"/>
    </row>
    <row r="1864" spans="1:26" s="4" customFormat="1">
      <c r="A1864" s="1"/>
      <c r="B1864" s="1"/>
      <c r="Y1864" s="8"/>
      <c r="Z1864" s="8"/>
    </row>
    <row r="1865" spans="1:26" s="4" customFormat="1">
      <c r="A1865" s="1"/>
      <c r="B1865" s="1"/>
      <c r="Y1865" s="8"/>
      <c r="Z1865" s="8"/>
    </row>
    <row r="1866" spans="1:26" s="4" customFormat="1">
      <c r="A1866" s="1"/>
      <c r="B1866" s="1"/>
      <c r="Y1866" s="8"/>
      <c r="Z1866" s="8"/>
    </row>
    <row r="1867" spans="1:26" s="4" customFormat="1">
      <c r="A1867" s="1"/>
      <c r="B1867" s="1"/>
      <c r="Y1867" s="8"/>
      <c r="Z1867" s="8"/>
    </row>
    <row r="1868" spans="1:26" s="4" customFormat="1">
      <c r="A1868" s="1"/>
      <c r="B1868" s="1"/>
      <c r="Y1868" s="8"/>
      <c r="Z1868" s="8"/>
    </row>
    <row r="1869" spans="1:26" s="4" customFormat="1">
      <c r="A1869" s="1"/>
      <c r="B1869" s="1"/>
      <c r="Y1869" s="8"/>
      <c r="Z1869" s="8"/>
    </row>
    <row r="1870" spans="1:26" s="4" customFormat="1">
      <c r="A1870" s="1"/>
      <c r="B1870" s="1"/>
      <c r="Y1870" s="8"/>
      <c r="Z1870" s="8"/>
    </row>
    <row r="1871" spans="1:26" s="4" customFormat="1">
      <c r="A1871" s="1"/>
      <c r="B1871" s="1"/>
      <c r="Y1871" s="8"/>
      <c r="Z1871" s="8"/>
    </row>
    <row r="1872" spans="1:26" s="4" customFormat="1">
      <c r="A1872" s="1"/>
      <c r="B1872" s="1"/>
      <c r="Y1872" s="8"/>
      <c r="Z1872" s="8"/>
    </row>
    <row r="1873" spans="1:26" s="4" customFormat="1">
      <c r="A1873" s="1"/>
      <c r="B1873" s="1"/>
      <c r="Y1873" s="8"/>
      <c r="Z1873" s="8"/>
    </row>
    <row r="1874" spans="1:26" s="4" customFormat="1">
      <c r="A1874" s="1"/>
      <c r="B1874" s="1"/>
      <c r="Y1874" s="8"/>
      <c r="Z1874" s="8"/>
    </row>
    <row r="1875" spans="1:26" s="4" customFormat="1">
      <c r="A1875" s="1"/>
      <c r="B1875" s="1"/>
      <c r="Y1875" s="8"/>
      <c r="Z1875" s="8"/>
    </row>
    <row r="1876" spans="1:26" s="4" customFormat="1">
      <c r="A1876" s="1"/>
      <c r="B1876" s="1"/>
      <c r="Y1876" s="8"/>
      <c r="Z1876" s="8"/>
    </row>
    <row r="1877" spans="1:26" s="4" customFormat="1">
      <c r="A1877" s="1"/>
      <c r="B1877" s="1"/>
      <c r="Y1877" s="8"/>
      <c r="Z1877" s="8"/>
    </row>
    <row r="1878" spans="1:26" s="4" customFormat="1">
      <c r="A1878" s="1"/>
      <c r="B1878" s="1"/>
      <c r="Y1878" s="8"/>
      <c r="Z1878" s="8"/>
    </row>
    <row r="1879" spans="1:26" s="4" customFormat="1">
      <c r="A1879" s="1"/>
      <c r="B1879" s="1"/>
      <c r="Y1879" s="8"/>
      <c r="Z1879" s="8"/>
    </row>
    <row r="1880" spans="1:26" s="4" customFormat="1">
      <c r="A1880" s="1"/>
      <c r="B1880" s="1"/>
      <c r="Y1880" s="8"/>
      <c r="Z1880" s="8"/>
    </row>
    <row r="1881" spans="1:26" s="4" customFormat="1">
      <c r="A1881" s="1"/>
      <c r="B1881" s="1"/>
      <c r="Y1881" s="8"/>
      <c r="Z1881" s="8"/>
    </row>
    <row r="1882" spans="1:26" s="4" customFormat="1">
      <c r="A1882" s="1"/>
      <c r="B1882" s="1"/>
      <c r="Y1882" s="8"/>
      <c r="Z1882" s="8"/>
    </row>
    <row r="1883" spans="1:26" s="4" customFormat="1">
      <c r="A1883" s="1"/>
      <c r="B1883" s="1"/>
      <c r="Y1883" s="8"/>
      <c r="Z1883" s="8"/>
    </row>
    <row r="1884" spans="1:26" s="4" customFormat="1">
      <c r="A1884" s="1"/>
      <c r="B1884" s="1"/>
      <c r="Y1884" s="8"/>
      <c r="Z1884" s="8"/>
    </row>
    <row r="1885" spans="1:26" s="4" customFormat="1">
      <c r="A1885" s="1"/>
      <c r="B1885" s="1"/>
      <c r="Y1885" s="8"/>
      <c r="Z1885" s="8"/>
    </row>
    <row r="1886" spans="1:26" s="4" customFormat="1">
      <c r="A1886" s="1"/>
      <c r="B1886" s="1"/>
      <c r="Y1886" s="8"/>
      <c r="Z1886" s="8"/>
    </row>
    <row r="1887" spans="1:26" s="4" customFormat="1">
      <c r="A1887" s="1"/>
      <c r="B1887" s="1"/>
      <c r="Y1887" s="8"/>
      <c r="Z1887" s="8"/>
    </row>
    <row r="1888" spans="1:26" s="4" customFormat="1">
      <c r="A1888" s="1"/>
      <c r="B1888" s="1"/>
      <c r="Y1888" s="8"/>
      <c r="Z1888" s="8"/>
    </row>
    <row r="1889" spans="1:26" s="4" customFormat="1">
      <c r="A1889" s="1"/>
      <c r="B1889" s="1"/>
      <c r="Y1889" s="8"/>
      <c r="Z1889" s="8"/>
    </row>
    <row r="1890" spans="1:26" s="4" customFormat="1">
      <c r="A1890" s="1"/>
      <c r="B1890" s="1"/>
      <c r="Y1890" s="8"/>
      <c r="Z1890" s="8"/>
    </row>
    <row r="1891" spans="1:26" s="4" customFormat="1">
      <c r="A1891" s="1"/>
      <c r="B1891" s="1"/>
      <c r="Y1891" s="8"/>
      <c r="Z1891" s="8"/>
    </row>
    <row r="1892" spans="1:26" s="4" customFormat="1">
      <c r="A1892" s="1"/>
      <c r="B1892" s="1"/>
      <c r="Y1892" s="8"/>
      <c r="Z1892" s="8"/>
    </row>
    <row r="1893" spans="1:26" s="4" customFormat="1">
      <c r="A1893" s="1"/>
      <c r="B1893" s="1"/>
      <c r="Y1893" s="8"/>
      <c r="Z1893" s="8"/>
    </row>
    <row r="1894" spans="1:26" s="4" customFormat="1">
      <c r="A1894" s="1"/>
      <c r="B1894" s="1"/>
      <c r="Y1894" s="8"/>
      <c r="Z1894" s="8"/>
    </row>
    <row r="1895" spans="1:26" s="4" customFormat="1">
      <c r="A1895" s="1"/>
      <c r="B1895" s="1"/>
      <c r="Y1895" s="8"/>
      <c r="Z1895" s="8"/>
    </row>
    <row r="1896" spans="1:26" s="4" customFormat="1">
      <c r="A1896" s="1"/>
      <c r="B1896" s="1"/>
      <c r="Y1896" s="8"/>
      <c r="Z1896" s="8"/>
    </row>
    <row r="1897" spans="1:26" s="4" customFormat="1">
      <c r="A1897" s="1"/>
      <c r="B1897" s="1"/>
      <c r="Y1897" s="8"/>
      <c r="Z1897" s="8"/>
    </row>
    <row r="1898" spans="1:26" s="4" customFormat="1">
      <c r="A1898" s="1"/>
      <c r="B1898" s="1"/>
      <c r="Y1898" s="8"/>
      <c r="Z1898" s="8"/>
    </row>
    <row r="1899" spans="1:26" s="4" customFormat="1">
      <c r="A1899" s="1"/>
      <c r="B1899" s="1"/>
      <c r="Y1899" s="8"/>
      <c r="Z1899" s="8"/>
    </row>
    <row r="1900" spans="1:26" s="4" customFormat="1">
      <c r="A1900" s="1"/>
      <c r="B1900" s="1"/>
      <c r="Y1900" s="8"/>
      <c r="Z1900" s="8"/>
    </row>
    <row r="1901" spans="1:26" s="4" customFormat="1">
      <c r="A1901" s="1"/>
      <c r="B1901" s="1"/>
      <c r="Y1901" s="8"/>
      <c r="Z1901" s="8"/>
    </row>
    <row r="1902" spans="1:26" s="4" customFormat="1">
      <c r="A1902" s="1"/>
      <c r="B1902" s="1"/>
      <c r="Y1902" s="8"/>
      <c r="Z1902" s="8"/>
    </row>
    <row r="1903" spans="1:26" s="4" customFormat="1">
      <c r="A1903" s="1"/>
      <c r="B1903" s="1"/>
      <c r="Y1903" s="8"/>
      <c r="Z1903" s="8"/>
    </row>
    <row r="1904" spans="1:26" s="4" customFormat="1">
      <c r="A1904" s="1"/>
      <c r="B1904" s="1"/>
      <c r="Y1904" s="8"/>
      <c r="Z1904" s="8"/>
    </row>
    <row r="1905" spans="1:26" s="4" customFormat="1">
      <c r="A1905" s="1"/>
      <c r="B1905" s="1"/>
      <c r="Y1905" s="8"/>
      <c r="Z1905" s="8"/>
    </row>
    <row r="1906" spans="1:26" s="4" customFormat="1">
      <c r="A1906" s="1"/>
      <c r="B1906" s="1"/>
      <c r="Y1906" s="8"/>
      <c r="Z1906" s="8"/>
    </row>
    <row r="1907" spans="1:26" s="4" customFormat="1">
      <c r="A1907" s="1"/>
      <c r="B1907" s="1"/>
      <c r="Y1907" s="8"/>
      <c r="Z1907" s="8"/>
    </row>
    <row r="1908" spans="1:26" s="4" customFormat="1">
      <c r="A1908" s="1"/>
      <c r="B1908" s="1"/>
      <c r="Y1908" s="8"/>
      <c r="Z1908" s="8"/>
    </row>
    <row r="1909" spans="1:26" s="4" customFormat="1">
      <c r="A1909" s="1"/>
      <c r="B1909" s="1"/>
      <c r="Y1909" s="8"/>
      <c r="Z1909" s="8"/>
    </row>
    <row r="1910" spans="1:26" s="4" customFormat="1">
      <c r="A1910" s="1"/>
      <c r="B1910" s="1"/>
      <c r="Y1910" s="8"/>
      <c r="Z1910" s="8"/>
    </row>
    <row r="1911" spans="1:26" s="4" customFormat="1">
      <c r="A1911" s="1"/>
      <c r="B1911" s="1"/>
      <c r="Y1911" s="8"/>
      <c r="Z1911" s="8"/>
    </row>
    <row r="1912" spans="1:26" s="4" customFormat="1">
      <c r="A1912" s="1"/>
      <c r="B1912" s="1"/>
      <c r="Y1912" s="8"/>
      <c r="Z1912" s="8"/>
    </row>
    <row r="1913" spans="1:26" s="4" customFormat="1">
      <c r="A1913" s="1"/>
      <c r="B1913" s="1"/>
      <c r="Y1913" s="8"/>
      <c r="Z1913" s="8"/>
    </row>
    <row r="1914" spans="1:26" s="4" customFormat="1">
      <c r="A1914" s="1"/>
      <c r="B1914" s="1"/>
      <c r="Y1914" s="8"/>
      <c r="Z1914" s="8"/>
    </row>
    <row r="1915" spans="1:26" s="4" customFormat="1">
      <c r="A1915" s="1"/>
      <c r="B1915" s="1"/>
      <c r="Y1915" s="8"/>
      <c r="Z1915" s="8"/>
    </row>
    <row r="1916" spans="1:26" s="4" customFormat="1">
      <c r="A1916" s="1"/>
      <c r="B1916" s="1"/>
      <c r="Y1916" s="8"/>
      <c r="Z1916" s="8"/>
    </row>
    <row r="1917" spans="1:26" s="4" customFormat="1">
      <c r="A1917" s="1"/>
      <c r="B1917" s="1"/>
      <c r="Y1917" s="8"/>
      <c r="Z1917" s="8"/>
    </row>
    <row r="1918" spans="1:26" s="4" customFormat="1">
      <c r="A1918" s="1"/>
      <c r="B1918" s="1"/>
      <c r="Y1918" s="8"/>
      <c r="Z1918" s="8"/>
    </row>
    <row r="1919" spans="1:26" s="4" customFormat="1">
      <c r="A1919" s="1"/>
      <c r="B1919" s="1"/>
      <c r="Y1919" s="8"/>
      <c r="Z1919" s="8"/>
    </row>
    <row r="1920" spans="1:26" s="4" customFormat="1">
      <c r="A1920" s="1"/>
      <c r="B1920" s="1"/>
      <c r="Y1920" s="8"/>
      <c r="Z1920" s="8"/>
    </row>
    <row r="1921" spans="1:26" s="4" customFormat="1">
      <c r="A1921" s="1"/>
      <c r="B1921" s="1"/>
      <c r="Y1921" s="8"/>
      <c r="Z1921" s="8"/>
    </row>
    <row r="1922" spans="1:26" s="4" customFormat="1">
      <c r="A1922" s="1"/>
      <c r="B1922" s="1"/>
      <c r="Y1922" s="8"/>
      <c r="Z1922" s="8"/>
    </row>
    <row r="1923" spans="1:26" s="4" customFormat="1">
      <c r="A1923" s="1"/>
      <c r="B1923" s="1"/>
      <c r="Y1923" s="8"/>
      <c r="Z1923" s="8"/>
    </row>
    <row r="1924" spans="1:26" s="4" customFormat="1">
      <c r="A1924" s="1"/>
      <c r="B1924" s="1"/>
      <c r="Y1924" s="8"/>
      <c r="Z1924" s="8"/>
    </row>
    <row r="1925" spans="1:26" s="4" customFormat="1">
      <c r="A1925" s="1"/>
      <c r="B1925" s="1"/>
      <c r="Y1925" s="8"/>
      <c r="Z1925" s="8"/>
    </row>
    <row r="1926" spans="1:26" s="4" customFormat="1">
      <c r="A1926" s="1"/>
      <c r="B1926" s="1"/>
      <c r="Y1926" s="8"/>
      <c r="Z1926" s="8"/>
    </row>
    <row r="1927" spans="1:26" s="4" customFormat="1">
      <c r="A1927" s="1"/>
      <c r="B1927" s="1"/>
      <c r="Y1927" s="8"/>
      <c r="Z1927" s="8"/>
    </row>
    <row r="1928" spans="1:26" s="4" customFormat="1">
      <c r="A1928" s="1"/>
      <c r="B1928" s="1"/>
      <c r="Y1928" s="8"/>
      <c r="Z1928" s="8"/>
    </row>
    <row r="1929" spans="1:26" s="4" customFormat="1">
      <c r="A1929" s="1"/>
      <c r="B1929" s="1"/>
      <c r="Y1929" s="8"/>
      <c r="Z1929" s="8"/>
    </row>
    <row r="1930" spans="1:26" s="4" customFormat="1">
      <c r="A1930" s="1"/>
      <c r="B1930" s="1"/>
      <c r="Y1930" s="8"/>
      <c r="Z1930" s="8"/>
    </row>
    <row r="1931" spans="1:26" s="4" customFormat="1">
      <c r="A1931" s="1"/>
      <c r="B1931" s="1"/>
      <c r="Y1931" s="8"/>
      <c r="Z1931" s="8"/>
    </row>
    <row r="1932" spans="1:26" s="4" customFormat="1">
      <c r="A1932" s="1"/>
      <c r="B1932" s="1"/>
      <c r="Y1932" s="8"/>
      <c r="Z1932" s="8"/>
    </row>
    <row r="1933" spans="1:26" s="4" customFormat="1">
      <c r="A1933" s="1"/>
      <c r="B1933" s="1"/>
      <c r="Y1933" s="8"/>
      <c r="Z1933" s="8"/>
    </row>
    <row r="1934" spans="1:26" s="4" customFormat="1">
      <c r="A1934" s="1"/>
      <c r="B1934" s="1"/>
      <c r="Y1934" s="8"/>
      <c r="Z1934" s="8"/>
    </row>
    <row r="1935" spans="1:26" s="4" customFormat="1">
      <c r="A1935" s="1"/>
      <c r="B1935" s="1"/>
      <c r="Y1935" s="8"/>
      <c r="Z1935" s="8"/>
    </row>
    <row r="1936" spans="1:26" s="4" customFormat="1">
      <c r="A1936" s="1"/>
      <c r="B1936" s="1"/>
      <c r="Y1936" s="8"/>
      <c r="Z1936" s="8"/>
    </row>
    <row r="1937" spans="1:26" s="4" customFormat="1">
      <c r="A1937" s="1"/>
      <c r="B1937" s="1"/>
      <c r="Y1937" s="8"/>
      <c r="Z1937" s="8"/>
    </row>
    <row r="1938" spans="1:26" s="4" customFormat="1">
      <c r="A1938" s="1"/>
      <c r="B1938" s="1"/>
      <c r="Y1938" s="8"/>
      <c r="Z1938" s="8"/>
    </row>
    <row r="1939" spans="1:26" s="4" customFormat="1">
      <c r="A1939" s="1"/>
      <c r="B1939" s="1"/>
      <c r="Y1939" s="8"/>
      <c r="Z1939" s="8"/>
    </row>
    <row r="1940" spans="1:26" s="4" customFormat="1">
      <c r="A1940" s="1"/>
      <c r="B1940" s="1"/>
      <c r="Y1940" s="8"/>
      <c r="Z1940" s="8"/>
    </row>
    <row r="1941" spans="1:26" s="4" customFormat="1">
      <c r="A1941" s="1"/>
      <c r="B1941" s="1"/>
      <c r="Y1941" s="8"/>
      <c r="Z1941" s="8"/>
    </row>
    <row r="1942" spans="1:26" s="4" customFormat="1">
      <c r="A1942" s="1"/>
      <c r="B1942" s="1"/>
      <c r="Y1942" s="8"/>
      <c r="Z1942" s="8"/>
    </row>
    <row r="1943" spans="1:26" s="4" customFormat="1">
      <c r="A1943" s="1"/>
      <c r="B1943" s="1"/>
      <c r="Y1943" s="8"/>
      <c r="Z1943" s="8"/>
    </row>
    <row r="1944" spans="1:26" s="4" customFormat="1">
      <c r="A1944" s="1"/>
      <c r="B1944" s="1"/>
      <c r="Y1944" s="8"/>
      <c r="Z1944" s="8"/>
    </row>
    <row r="1945" spans="1:26" s="4" customFormat="1">
      <c r="A1945" s="1"/>
      <c r="B1945" s="1"/>
      <c r="Y1945" s="8"/>
      <c r="Z1945" s="8"/>
    </row>
    <row r="1946" spans="1:26" s="4" customFormat="1">
      <c r="A1946" s="1"/>
      <c r="B1946" s="1"/>
      <c r="Y1946" s="8"/>
      <c r="Z1946" s="8"/>
    </row>
    <row r="1947" spans="1:26" s="4" customFormat="1">
      <c r="A1947" s="1"/>
      <c r="B1947" s="1"/>
      <c r="Y1947" s="8"/>
      <c r="Z1947" s="8"/>
    </row>
    <row r="1948" spans="1:26" s="4" customFormat="1">
      <c r="A1948" s="1"/>
      <c r="B1948" s="1"/>
      <c r="Y1948" s="8"/>
      <c r="Z1948" s="8"/>
    </row>
    <row r="1949" spans="1:26" s="4" customFormat="1">
      <c r="A1949" s="1"/>
      <c r="B1949" s="1"/>
      <c r="Y1949" s="8"/>
      <c r="Z1949" s="8"/>
    </row>
    <row r="1950" spans="1:26" s="4" customFormat="1">
      <c r="A1950" s="1"/>
      <c r="B1950" s="1"/>
      <c r="Y1950" s="8"/>
      <c r="Z1950" s="8"/>
    </row>
    <row r="1951" spans="1:26" s="4" customFormat="1">
      <c r="A1951" s="1"/>
      <c r="B1951" s="1"/>
      <c r="Y1951" s="8"/>
      <c r="Z1951" s="8"/>
    </row>
    <row r="1952" spans="1:26" s="4" customFormat="1">
      <c r="A1952" s="1"/>
      <c r="B1952" s="1"/>
      <c r="Y1952" s="8"/>
      <c r="Z1952" s="8"/>
    </row>
    <row r="1953" spans="1:26" s="4" customFormat="1">
      <c r="A1953" s="1"/>
      <c r="B1953" s="1"/>
      <c r="Y1953" s="8"/>
      <c r="Z1953" s="8"/>
    </row>
    <row r="1954" spans="1:26" s="4" customFormat="1">
      <c r="A1954" s="1"/>
      <c r="B1954" s="1"/>
      <c r="Y1954" s="8"/>
      <c r="Z1954" s="8"/>
    </row>
    <row r="1955" spans="1:26" s="4" customFormat="1">
      <c r="A1955" s="1"/>
      <c r="B1955" s="1"/>
      <c r="Y1955" s="8"/>
      <c r="Z1955" s="8"/>
    </row>
    <row r="1956" spans="1:26" s="4" customFormat="1">
      <c r="A1956" s="1"/>
      <c r="B1956" s="1"/>
      <c r="Y1956" s="8"/>
      <c r="Z1956" s="8"/>
    </row>
    <row r="1957" spans="1:26" s="4" customFormat="1">
      <c r="A1957" s="1"/>
      <c r="B1957" s="1"/>
      <c r="Y1957" s="8"/>
      <c r="Z1957" s="8"/>
    </row>
    <row r="1958" spans="1:26" s="4" customFormat="1">
      <c r="A1958" s="1"/>
      <c r="B1958" s="1"/>
      <c r="Y1958" s="8"/>
      <c r="Z1958" s="8"/>
    </row>
    <row r="1959" spans="1:26" s="4" customFormat="1">
      <c r="A1959" s="1"/>
      <c r="B1959" s="1"/>
      <c r="Y1959" s="8"/>
      <c r="Z1959" s="8"/>
    </row>
    <row r="1960" spans="1:26" s="4" customFormat="1">
      <c r="A1960" s="1"/>
      <c r="B1960" s="1"/>
      <c r="Y1960" s="8"/>
      <c r="Z1960" s="8"/>
    </row>
    <row r="1961" spans="1:26" s="4" customFormat="1">
      <c r="A1961" s="1"/>
      <c r="B1961" s="1"/>
      <c r="Y1961" s="8"/>
      <c r="Z1961" s="8"/>
    </row>
    <row r="1962" spans="1:26" s="4" customFormat="1">
      <c r="A1962" s="1"/>
      <c r="B1962" s="1"/>
      <c r="Y1962" s="8"/>
      <c r="Z1962" s="8"/>
    </row>
    <row r="1963" spans="1:26" s="4" customFormat="1">
      <c r="A1963" s="1"/>
      <c r="B1963" s="1"/>
      <c r="Y1963" s="8"/>
      <c r="Z1963" s="8"/>
    </row>
    <row r="1964" spans="1:26" s="4" customFormat="1">
      <c r="A1964" s="1"/>
      <c r="B1964" s="1"/>
      <c r="Y1964" s="8"/>
      <c r="Z1964" s="8"/>
    </row>
    <row r="1965" spans="1:26" s="4" customFormat="1">
      <c r="A1965" s="1"/>
      <c r="B1965" s="1"/>
      <c r="Y1965" s="8"/>
      <c r="Z1965" s="8"/>
    </row>
    <row r="1966" spans="1:26" s="4" customFormat="1">
      <c r="A1966" s="1"/>
      <c r="B1966" s="1"/>
      <c r="Y1966" s="8"/>
      <c r="Z1966" s="8"/>
    </row>
    <row r="1967" spans="1:26" s="4" customFormat="1">
      <c r="A1967" s="1"/>
      <c r="B1967" s="1"/>
      <c r="Y1967" s="8"/>
      <c r="Z1967" s="8"/>
    </row>
    <row r="1968" spans="1:26" s="4" customFormat="1">
      <c r="A1968" s="1"/>
      <c r="B1968" s="1"/>
      <c r="Y1968" s="8"/>
      <c r="Z1968" s="8"/>
    </row>
    <row r="1969" spans="1:26" s="4" customFormat="1">
      <c r="A1969" s="1"/>
      <c r="B1969" s="1"/>
      <c r="Y1969" s="8"/>
      <c r="Z1969" s="8"/>
    </row>
    <row r="1970" spans="1:26" s="4" customFormat="1">
      <c r="A1970" s="1"/>
      <c r="B1970" s="1"/>
      <c r="Y1970" s="8"/>
      <c r="Z1970" s="8"/>
    </row>
    <row r="1971" spans="1:26" s="4" customFormat="1">
      <c r="A1971" s="1"/>
      <c r="B1971" s="1"/>
      <c r="Y1971" s="8"/>
      <c r="Z1971" s="8"/>
    </row>
    <row r="1972" spans="1:26" s="4" customFormat="1">
      <c r="A1972" s="1"/>
      <c r="B1972" s="1"/>
      <c r="Y1972" s="8"/>
      <c r="Z1972" s="8"/>
    </row>
    <row r="1973" spans="1:26" s="4" customFormat="1">
      <c r="A1973" s="1"/>
      <c r="B1973" s="1"/>
      <c r="Y1973" s="8"/>
      <c r="Z1973" s="8"/>
    </row>
    <row r="1974" spans="1:26" s="4" customFormat="1">
      <c r="A1974" s="1"/>
      <c r="B1974" s="1"/>
      <c r="Y1974" s="8"/>
      <c r="Z1974" s="8"/>
    </row>
    <row r="1975" spans="1:26" s="4" customFormat="1">
      <c r="A1975" s="1"/>
      <c r="B1975" s="1"/>
      <c r="Y1975" s="8"/>
      <c r="Z1975" s="8"/>
    </row>
    <row r="1976" spans="1:26" s="4" customFormat="1">
      <c r="A1976" s="1"/>
      <c r="B1976" s="1"/>
      <c r="Y1976" s="8"/>
      <c r="Z1976" s="8"/>
    </row>
    <row r="1977" spans="1:26" s="4" customFormat="1">
      <c r="A1977" s="1"/>
      <c r="B1977" s="1"/>
      <c r="Y1977" s="8"/>
      <c r="Z1977" s="8"/>
    </row>
    <row r="1978" spans="1:26" s="4" customFormat="1">
      <c r="A1978" s="1"/>
      <c r="B1978" s="1"/>
      <c r="Y1978" s="8"/>
      <c r="Z1978" s="8"/>
    </row>
    <row r="1979" spans="1:26" s="4" customFormat="1">
      <c r="A1979" s="1"/>
      <c r="B1979" s="1"/>
      <c r="Y1979" s="8"/>
      <c r="Z1979" s="8"/>
    </row>
    <row r="1980" spans="1:26" s="4" customFormat="1">
      <c r="A1980" s="1"/>
      <c r="B1980" s="1"/>
      <c r="Y1980" s="8"/>
      <c r="Z1980" s="8"/>
    </row>
    <row r="1981" spans="1:26" s="4" customFormat="1">
      <c r="A1981" s="1"/>
      <c r="B1981" s="1"/>
      <c r="Y1981" s="8"/>
      <c r="Z1981" s="8"/>
    </row>
    <row r="1982" spans="1:26" s="4" customFormat="1">
      <c r="A1982" s="1"/>
      <c r="B1982" s="1"/>
      <c r="Y1982" s="8"/>
      <c r="Z1982" s="8"/>
    </row>
    <row r="1983" spans="1:26" s="4" customFormat="1">
      <c r="A1983" s="1"/>
      <c r="B1983" s="1"/>
      <c r="Y1983" s="8"/>
      <c r="Z1983" s="8"/>
    </row>
    <row r="1984" spans="1:26" s="4" customFormat="1">
      <c r="A1984" s="1"/>
      <c r="B1984" s="1"/>
      <c r="Y1984" s="8"/>
      <c r="Z1984" s="8"/>
    </row>
    <row r="1985" spans="1:26" s="4" customFormat="1">
      <c r="A1985" s="1"/>
      <c r="B1985" s="1"/>
      <c r="Y1985" s="8"/>
      <c r="Z1985" s="8"/>
    </row>
    <row r="1986" spans="1:26" s="4" customFormat="1">
      <c r="A1986" s="1"/>
      <c r="B1986" s="1"/>
      <c r="Y1986" s="8"/>
      <c r="Z1986" s="8"/>
    </row>
    <row r="1987" spans="1:26" s="4" customFormat="1">
      <c r="A1987" s="1"/>
      <c r="B1987" s="1"/>
      <c r="Y1987" s="8"/>
      <c r="Z1987" s="8"/>
    </row>
    <row r="1988" spans="1:26" s="4" customFormat="1">
      <c r="A1988" s="1"/>
      <c r="B1988" s="1"/>
      <c r="Y1988" s="8"/>
      <c r="Z1988" s="8"/>
    </row>
    <row r="1989" spans="1:26" s="4" customFormat="1">
      <c r="A1989" s="1"/>
      <c r="B1989" s="1"/>
      <c r="Y1989" s="8"/>
      <c r="Z1989" s="8"/>
    </row>
    <row r="1990" spans="1:26" s="4" customFormat="1">
      <c r="A1990" s="1"/>
      <c r="B1990" s="1"/>
      <c r="Y1990" s="8"/>
      <c r="Z1990" s="8"/>
    </row>
    <row r="1991" spans="1:26" s="4" customFormat="1">
      <c r="A1991" s="1"/>
      <c r="B1991" s="1"/>
      <c r="Y1991" s="8"/>
      <c r="Z1991" s="8"/>
    </row>
    <row r="1992" spans="1:26" s="4" customFormat="1">
      <c r="A1992" s="1"/>
      <c r="B1992" s="1"/>
      <c r="Y1992" s="8"/>
      <c r="Z1992" s="8"/>
    </row>
    <row r="1993" spans="1:26" s="4" customFormat="1">
      <c r="A1993" s="1"/>
      <c r="B1993" s="1"/>
      <c r="Y1993" s="8"/>
      <c r="Z1993" s="8"/>
    </row>
    <row r="1994" spans="1:26" s="4" customFormat="1">
      <c r="A1994" s="1"/>
      <c r="B1994" s="1"/>
      <c r="Y1994" s="8"/>
      <c r="Z1994" s="8"/>
    </row>
    <row r="1995" spans="1:26" s="4" customFormat="1">
      <c r="A1995" s="1"/>
      <c r="B1995" s="1"/>
      <c r="Y1995" s="8"/>
      <c r="Z1995" s="8"/>
    </row>
    <row r="1996" spans="1:26" s="4" customFormat="1">
      <c r="A1996" s="1"/>
      <c r="B1996" s="1"/>
      <c r="Y1996" s="8"/>
      <c r="Z1996" s="8"/>
    </row>
    <row r="1997" spans="1:26" s="4" customFormat="1">
      <c r="A1997" s="1"/>
      <c r="B1997" s="1"/>
      <c r="Y1997" s="8"/>
      <c r="Z1997" s="8"/>
    </row>
    <row r="1998" spans="1:26" s="4" customFormat="1">
      <c r="A1998" s="1"/>
      <c r="B1998" s="1"/>
      <c r="Y1998" s="8"/>
      <c r="Z1998" s="8"/>
    </row>
    <row r="1999" spans="1:26" s="4" customFormat="1">
      <c r="A1999" s="1"/>
      <c r="B1999" s="1"/>
      <c r="Y1999" s="8"/>
      <c r="Z1999" s="8"/>
    </row>
    <row r="2000" spans="1:26" s="4" customFormat="1">
      <c r="A2000" s="1"/>
      <c r="B2000" s="1"/>
      <c r="Y2000" s="8"/>
      <c r="Z2000" s="8"/>
    </row>
    <row r="2001" spans="1:26" s="4" customFormat="1">
      <c r="A2001" s="1"/>
      <c r="B2001" s="1"/>
      <c r="Y2001" s="8"/>
      <c r="Z2001" s="8"/>
    </row>
    <row r="2002" spans="1:26" s="4" customFormat="1">
      <c r="A2002" s="1"/>
      <c r="B2002" s="1"/>
      <c r="Y2002" s="8"/>
      <c r="Z2002" s="8"/>
    </row>
    <row r="2003" spans="1:26" s="4" customFormat="1">
      <c r="A2003" s="1"/>
      <c r="B2003" s="1"/>
      <c r="Y2003" s="8"/>
      <c r="Z2003" s="8"/>
    </row>
    <row r="2004" spans="1:26" s="4" customFormat="1">
      <c r="A2004" s="1"/>
      <c r="B2004" s="1"/>
      <c r="Y2004" s="8"/>
      <c r="Z2004" s="8"/>
    </row>
    <row r="2005" spans="1:26" s="4" customFormat="1">
      <c r="A2005" s="1"/>
      <c r="B2005" s="1"/>
      <c r="Y2005" s="8"/>
      <c r="Z2005" s="8"/>
    </row>
    <row r="2006" spans="1:26" s="4" customFormat="1">
      <c r="A2006" s="1"/>
      <c r="B2006" s="1"/>
      <c r="Y2006" s="8"/>
      <c r="Z2006" s="8"/>
    </row>
    <row r="2007" spans="1:26" s="4" customFormat="1">
      <c r="A2007" s="1"/>
      <c r="B2007" s="1"/>
      <c r="Y2007" s="8"/>
      <c r="Z2007" s="8"/>
    </row>
    <row r="2008" spans="1:26" s="4" customFormat="1">
      <c r="A2008" s="1"/>
      <c r="B2008" s="1"/>
      <c r="Y2008" s="8"/>
      <c r="Z2008" s="8"/>
    </row>
    <row r="2009" spans="1:26" s="4" customFormat="1">
      <c r="A2009" s="1"/>
      <c r="B2009" s="1"/>
      <c r="Y2009" s="8"/>
      <c r="Z2009" s="8"/>
    </row>
    <row r="2010" spans="1:26" s="4" customFormat="1">
      <c r="A2010" s="1"/>
      <c r="B2010" s="1"/>
      <c r="Y2010" s="8"/>
      <c r="Z2010" s="8"/>
    </row>
    <row r="2011" spans="1:26" s="4" customFormat="1">
      <c r="A2011" s="1"/>
      <c r="B2011" s="1"/>
      <c r="Y2011" s="8"/>
      <c r="Z2011" s="8"/>
    </row>
    <row r="2012" spans="1:26" s="4" customFormat="1">
      <c r="A2012" s="1"/>
      <c r="B2012" s="1"/>
      <c r="Y2012" s="8"/>
      <c r="Z2012" s="8"/>
    </row>
    <row r="2013" spans="1:26" s="4" customFormat="1">
      <c r="A2013" s="1"/>
      <c r="B2013" s="1"/>
      <c r="Y2013" s="8"/>
      <c r="Z2013" s="8"/>
    </row>
    <row r="2014" spans="1:26" s="4" customFormat="1">
      <c r="A2014" s="1"/>
      <c r="B2014" s="1"/>
      <c r="Y2014" s="8"/>
      <c r="Z2014" s="8"/>
    </row>
    <row r="2015" spans="1:26" s="4" customFormat="1">
      <c r="A2015" s="1"/>
      <c r="B2015" s="1"/>
      <c r="Y2015" s="8"/>
      <c r="Z2015" s="8"/>
    </row>
    <row r="2016" spans="1:26" s="4" customFormat="1">
      <c r="A2016" s="1"/>
      <c r="B2016" s="1"/>
      <c r="Y2016" s="8"/>
      <c r="Z2016" s="8"/>
    </row>
    <row r="2017" spans="1:26" s="4" customFormat="1">
      <c r="A2017" s="1"/>
      <c r="B2017" s="1"/>
      <c r="Y2017" s="8"/>
      <c r="Z2017" s="8"/>
    </row>
    <row r="2018" spans="1:26" s="4" customFormat="1">
      <c r="A2018" s="1"/>
      <c r="B2018" s="1"/>
      <c r="Y2018" s="8"/>
      <c r="Z2018" s="8"/>
    </row>
    <row r="2019" spans="1:26" s="4" customFormat="1">
      <c r="A2019" s="1"/>
      <c r="B2019" s="1"/>
      <c r="Y2019" s="8"/>
      <c r="Z2019" s="8"/>
    </row>
    <row r="2020" spans="1:26" s="4" customFormat="1">
      <c r="A2020" s="1"/>
      <c r="B2020" s="1"/>
      <c r="Y2020" s="8"/>
      <c r="Z2020" s="8"/>
    </row>
    <row r="2021" spans="1:26" s="4" customFormat="1">
      <c r="A2021" s="1"/>
      <c r="B2021" s="1"/>
      <c r="Y2021" s="8"/>
      <c r="Z2021" s="8"/>
    </row>
    <row r="2022" spans="1:26" s="4" customFormat="1">
      <c r="A2022" s="1"/>
      <c r="B2022" s="1"/>
      <c r="Y2022" s="8"/>
      <c r="Z2022" s="8"/>
    </row>
    <row r="2023" spans="1:26" s="4" customFormat="1">
      <c r="A2023" s="1"/>
      <c r="B2023" s="1"/>
      <c r="Y2023" s="8"/>
      <c r="Z2023" s="8"/>
    </row>
    <row r="2024" spans="1:26" s="4" customFormat="1">
      <c r="A2024" s="1"/>
      <c r="B2024" s="1"/>
      <c r="Y2024" s="8"/>
      <c r="Z2024" s="8"/>
    </row>
    <row r="2025" spans="1:26" s="4" customFormat="1">
      <c r="A2025" s="1"/>
      <c r="B2025" s="1"/>
      <c r="Y2025" s="8"/>
      <c r="Z2025" s="8"/>
    </row>
    <row r="2026" spans="1:26" s="4" customFormat="1">
      <c r="A2026" s="1"/>
      <c r="B2026" s="1"/>
      <c r="Y2026" s="8"/>
      <c r="Z2026" s="8"/>
    </row>
    <row r="2027" spans="1:26" s="4" customFormat="1">
      <c r="A2027" s="1"/>
      <c r="B2027" s="1"/>
      <c r="Y2027" s="8"/>
      <c r="Z2027" s="8"/>
    </row>
    <row r="2028" spans="1:26" s="4" customFormat="1">
      <c r="A2028" s="1"/>
      <c r="B2028" s="1"/>
      <c r="Y2028" s="8"/>
      <c r="Z2028" s="8"/>
    </row>
    <row r="2029" spans="1:26" s="4" customFormat="1">
      <c r="A2029" s="1"/>
      <c r="B2029" s="1"/>
      <c r="Y2029" s="8"/>
      <c r="Z2029" s="8"/>
    </row>
    <row r="2030" spans="1:26" s="4" customFormat="1">
      <c r="A2030" s="1"/>
      <c r="B2030" s="1"/>
      <c r="Y2030" s="8"/>
      <c r="Z2030" s="8"/>
    </row>
    <row r="2031" spans="1:26" s="4" customFormat="1">
      <c r="A2031" s="1"/>
      <c r="B2031" s="1"/>
      <c r="Y2031" s="8"/>
      <c r="Z2031" s="8"/>
    </row>
    <row r="2032" spans="1:26" s="4" customFormat="1">
      <c r="A2032" s="1"/>
      <c r="B2032" s="1"/>
      <c r="Y2032" s="8"/>
      <c r="Z2032" s="8"/>
    </row>
    <row r="2033" spans="1:26" s="4" customFormat="1">
      <c r="A2033" s="1"/>
      <c r="B2033" s="1"/>
      <c r="Y2033" s="8"/>
      <c r="Z2033" s="8"/>
    </row>
    <row r="2034" spans="1:26" s="4" customFormat="1">
      <c r="A2034" s="1"/>
      <c r="B2034" s="1"/>
      <c r="Y2034" s="8"/>
      <c r="Z2034" s="8"/>
    </row>
    <row r="2035" spans="1:26" s="4" customFormat="1">
      <c r="A2035" s="1"/>
      <c r="B2035" s="1"/>
      <c r="Y2035" s="8"/>
      <c r="Z2035" s="8"/>
    </row>
    <row r="2036" spans="1:26" s="4" customFormat="1">
      <c r="A2036" s="1"/>
      <c r="B2036" s="1"/>
      <c r="Y2036" s="8"/>
      <c r="Z2036" s="8"/>
    </row>
    <row r="2037" spans="1:26" s="4" customFormat="1">
      <c r="A2037" s="1"/>
      <c r="B2037" s="1"/>
      <c r="Y2037" s="8"/>
      <c r="Z2037" s="8"/>
    </row>
    <row r="2038" spans="1:26" s="4" customFormat="1">
      <c r="A2038" s="1"/>
      <c r="B2038" s="1"/>
      <c r="Y2038" s="8"/>
      <c r="Z2038" s="8"/>
    </row>
    <row r="2039" spans="1:26" s="4" customFormat="1">
      <c r="A2039" s="1"/>
      <c r="B2039" s="1"/>
      <c r="Y2039" s="8"/>
      <c r="Z2039" s="8"/>
    </row>
    <row r="2040" spans="1:26" s="4" customFormat="1">
      <c r="A2040" s="1"/>
      <c r="B2040" s="1"/>
      <c r="Y2040" s="8"/>
      <c r="Z2040" s="8"/>
    </row>
    <row r="2041" spans="1:26" s="4" customFormat="1">
      <c r="A2041" s="1"/>
      <c r="B2041" s="1"/>
      <c r="Y2041" s="8"/>
      <c r="Z2041" s="8"/>
    </row>
    <row r="2042" spans="1:26" s="4" customFormat="1">
      <c r="A2042" s="1"/>
      <c r="B2042" s="1"/>
      <c r="Y2042" s="8"/>
      <c r="Z2042" s="8"/>
    </row>
    <row r="2043" spans="1:26" s="4" customFormat="1">
      <c r="A2043" s="1"/>
      <c r="B2043" s="1"/>
      <c r="Y2043" s="8"/>
      <c r="Z2043" s="8"/>
    </row>
    <row r="2044" spans="1:26" s="4" customFormat="1">
      <c r="A2044" s="1"/>
      <c r="B2044" s="1"/>
      <c r="Y2044" s="8"/>
      <c r="Z2044" s="8"/>
    </row>
    <row r="2045" spans="1:26" s="4" customFormat="1">
      <c r="A2045" s="1"/>
      <c r="B2045" s="1"/>
      <c r="Y2045" s="8"/>
      <c r="Z2045" s="8"/>
    </row>
    <row r="2046" spans="1:26" s="4" customFormat="1">
      <c r="A2046" s="1"/>
      <c r="B2046" s="1"/>
      <c r="Y2046" s="8"/>
      <c r="Z2046" s="8"/>
    </row>
    <row r="2047" spans="1:26" s="4" customFormat="1">
      <c r="A2047" s="1"/>
      <c r="B2047" s="1"/>
      <c r="Y2047" s="8"/>
      <c r="Z2047" s="8"/>
    </row>
    <row r="2048" spans="1:26" s="4" customFormat="1">
      <c r="A2048" s="1"/>
      <c r="B2048" s="1"/>
      <c r="Y2048" s="8"/>
      <c r="Z2048" s="8"/>
    </row>
    <row r="2049" spans="1:26" s="4" customFormat="1">
      <c r="A2049" s="1"/>
      <c r="B2049" s="1"/>
      <c r="Y2049" s="8"/>
      <c r="Z2049" s="8"/>
    </row>
    <row r="2050" spans="1:26" s="4" customFormat="1">
      <c r="A2050" s="1"/>
      <c r="B2050" s="1"/>
      <c r="Y2050" s="8"/>
      <c r="Z2050" s="8"/>
    </row>
    <row r="2051" spans="1:26" s="4" customFormat="1">
      <c r="A2051" s="1"/>
      <c r="B2051" s="1"/>
      <c r="Y2051" s="8"/>
      <c r="Z2051" s="8"/>
    </row>
    <row r="2052" spans="1:26" s="4" customFormat="1">
      <c r="A2052" s="1"/>
      <c r="B2052" s="1"/>
      <c r="Y2052" s="8"/>
      <c r="Z2052" s="8"/>
    </row>
    <row r="2053" spans="1:26" s="4" customFormat="1">
      <c r="A2053" s="1"/>
      <c r="B2053" s="1"/>
      <c r="Y2053" s="8"/>
      <c r="Z2053" s="8"/>
    </row>
    <row r="2054" spans="1:26" s="4" customFormat="1">
      <c r="A2054" s="1"/>
      <c r="B2054" s="1"/>
      <c r="Y2054" s="8"/>
      <c r="Z2054" s="8"/>
    </row>
    <row r="2055" spans="1:26" s="4" customFormat="1">
      <c r="A2055" s="1"/>
      <c r="B2055" s="1"/>
      <c r="Y2055" s="8"/>
      <c r="Z2055" s="8"/>
    </row>
    <row r="2056" spans="1:26" s="4" customFormat="1">
      <c r="A2056" s="1"/>
      <c r="B2056" s="1"/>
      <c r="Y2056" s="8"/>
      <c r="Z2056" s="8"/>
    </row>
    <row r="2057" spans="1:26" s="4" customFormat="1">
      <c r="A2057" s="1"/>
      <c r="B2057" s="1"/>
      <c r="Y2057" s="8"/>
      <c r="Z2057" s="8"/>
    </row>
    <row r="2058" spans="1:26" s="4" customFormat="1">
      <c r="A2058" s="1"/>
      <c r="B2058" s="1"/>
      <c r="Y2058" s="8"/>
      <c r="Z2058" s="8"/>
    </row>
    <row r="2059" spans="1:26" s="4" customFormat="1">
      <c r="A2059" s="1"/>
      <c r="B2059" s="1"/>
      <c r="Y2059" s="8"/>
      <c r="Z2059" s="8"/>
    </row>
    <row r="2060" spans="1:26" s="4" customFormat="1">
      <c r="A2060" s="1"/>
      <c r="B2060" s="1"/>
      <c r="Y2060" s="8"/>
      <c r="Z2060" s="8"/>
    </row>
    <row r="2061" spans="1:26" s="4" customFormat="1">
      <c r="A2061" s="1"/>
      <c r="B2061" s="1"/>
      <c r="Y2061" s="8"/>
      <c r="Z2061" s="8"/>
    </row>
    <row r="2062" spans="1:26" s="4" customFormat="1">
      <c r="A2062" s="1"/>
      <c r="B2062" s="1"/>
      <c r="Y2062" s="8"/>
      <c r="Z2062" s="8"/>
    </row>
    <row r="2063" spans="1:26" s="4" customFormat="1">
      <c r="A2063" s="1"/>
      <c r="B2063" s="1"/>
      <c r="Y2063" s="8"/>
      <c r="Z2063" s="8"/>
    </row>
    <row r="2064" spans="1:26" s="4" customFormat="1">
      <c r="A2064" s="1"/>
      <c r="B2064" s="1"/>
      <c r="Y2064" s="8"/>
      <c r="Z2064" s="8"/>
    </row>
    <row r="2065" spans="1:26" s="4" customFormat="1">
      <c r="A2065" s="1"/>
      <c r="B2065" s="1"/>
      <c r="Y2065" s="8"/>
      <c r="Z2065" s="8"/>
    </row>
    <row r="2066" spans="1:26" s="4" customFormat="1">
      <c r="A2066" s="1"/>
      <c r="B2066" s="1"/>
      <c r="Y2066" s="8"/>
      <c r="Z2066" s="8"/>
    </row>
    <row r="2067" spans="1:26" s="4" customFormat="1">
      <c r="A2067" s="1"/>
      <c r="B2067" s="1"/>
      <c r="Y2067" s="8"/>
      <c r="Z2067" s="8"/>
    </row>
    <row r="2068" spans="1:26" s="4" customFormat="1">
      <c r="A2068" s="1"/>
      <c r="B2068" s="1"/>
      <c r="Y2068" s="8"/>
      <c r="Z2068" s="8"/>
    </row>
    <row r="2069" spans="1:26" s="4" customFormat="1">
      <c r="A2069" s="1"/>
      <c r="B2069" s="1"/>
      <c r="Y2069" s="8"/>
      <c r="Z2069" s="8"/>
    </row>
    <row r="2070" spans="1:26" s="4" customFormat="1">
      <c r="A2070" s="1"/>
      <c r="B2070" s="1"/>
      <c r="Y2070" s="8"/>
      <c r="Z2070" s="8"/>
    </row>
    <row r="2071" spans="1:26" s="4" customFormat="1">
      <c r="A2071" s="1"/>
      <c r="B2071" s="1"/>
      <c r="Y2071" s="8"/>
      <c r="Z2071" s="8"/>
    </row>
    <row r="2072" spans="1:26" s="4" customFormat="1">
      <c r="A2072" s="1"/>
      <c r="B2072" s="1"/>
      <c r="Y2072" s="8"/>
      <c r="Z2072" s="8"/>
    </row>
    <row r="2073" spans="1:26" s="4" customFormat="1">
      <c r="A2073" s="1"/>
      <c r="B2073" s="1"/>
      <c r="Y2073" s="8"/>
      <c r="Z2073" s="8"/>
    </row>
    <row r="2074" spans="1:26" s="4" customFormat="1">
      <c r="A2074" s="1"/>
      <c r="B2074" s="1"/>
      <c r="Y2074" s="8"/>
      <c r="Z2074" s="8"/>
    </row>
    <row r="2075" spans="1:26" s="4" customFormat="1">
      <c r="A2075" s="1"/>
      <c r="B2075" s="1"/>
      <c r="Y2075" s="8"/>
      <c r="Z2075" s="8"/>
    </row>
    <row r="2076" spans="1:26" s="4" customFormat="1">
      <c r="A2076" s="1"/>
      <c r="B2076" s="1"/>
      <c r="Y2076" s="8"/>
      <c r="Z2076" s="8"/>
    </row>
    <row r="2077" spans="1:26" s="4" customFormat="1">
      <c r="A2077" s="1"/>
      <c r="B2077" s="1"/>
      <c r="Y2077" s="8"/>
      <c r="Z2077" s="8"/>
    </row>
    <row r="2078" spans="1:26" s="4" customFormat="1">
      <c r="A2078" s="1"/>
      <c r="B2078" s="1"/>
      <c r="Y2078" s="8"/>
      <c r="Z2078" s="8"/>
    </row>
    <row r="2079" spans="1:26" s="4" customFormat="1">
      <c r="A2079" s="1"/>
      <c r="B2079" s="1"/>
      <c r="Y2079" s="8"/>
      <c r="Z2079" s="8"/>
    </row>
    <row r="2080" spans="1:26" s="4" customFormat="1">
      <c r="A2080" s="1"/>
      <c r="B2080" s="1"/>
      <c r="Y2080" s="8"/>
      <c r="Z2080" s="8"/>
    </row>
    <row r="2081" spans="1:26" s="4" customFormat="1">
      <c r="A2081" s="1"/>
      <c r="B2081" s="1"/>
      <c r="Y2081" s="8"/>
      <c r="Z2081" s="8"/>
    </row>
    <row r="2082" spans="1:26" s="4" customFormat="1">
      <c r="A2082" s="1"/>
      <c r="B2082" s="1"/>
      <c r="Y2082" s="8"/>
      <c r="Z2082" s="8"/>
    </row>
    <row r="2083" spans="1:26" s="4" customFormat="1">
      <c r="A2083" s="1"/>
      <c r="B2083" s="1"/>
      <c r="Y2083" s="8"/>
      <c r="Z2083" s="8"/>
    </row>
    <row r="2084" spans="1:26" s="4" customFormat="1">
      <c r="A2084" s="1"/>
      <c r="B2084" s="1"/>
      <c r="Y2084" s="8"/>
      <c r="Z2084" s="8"/>
    </row>
    <row r="2085" spans="1:26" s="4" customFormat="1">
      <c r="A2085" s="1"/>
      <c r="B2085" s="1"/>
      <c r="Y2085" s="8"/>
      <c r="Z2085" s="8"/>
    </row>
    <row r="2086" spans="1:26" s="4" customFormat="1">
      <c r="A2086" s="1"/>
      <c r="B2086" s="1"/>
      <c r="Y2086" s="8"/>
      <c r="Z2086" s="8"/>
    </row>
    <row r="2087" spans="1:26" s="4" customFormat="1">
      <c r="A2087" s="1"/>
      <c r="B2087" s="1"/>
      <c r="Y2087" s="8"/>
      <c r="Z2087" s="8"/>
    </row>
    <row r="2088" spans="1:26" s="4" customFormat="1">
      <c r="A2088" s="1"/>
      <c r="B2088" s="1"/>
      <c r="Y2088" s="8"/>
      <c r="Z2088" s="8"/>
    </row>
    <row r="2089" spans="1:26" s="4" customFormat="1">
      <c r="A2089" s="1"/>
      <c r="B2089" s="1"/>
      <c r="Y2089" s="8"/>
      <c r="Z2089" s="8"/>
    </row>
    <row r="2090" spans="1:26" s="4" customFormat="1">
      <c r="A2090" s="1"/>
      <c r="B2090" s="1"/>
      <c r="Y2090" s="8"/>
      <c r="Z2090" s="8"/>
    </row>
    <row r="2091" spans="1:26" s="4" customFormat="1">
      <c r="A2091" s="1"/>
      <c r="B2091" s="1"/>
      <c r="Y2091" s="8"/>
      <c r="Z2091" s="8"/>
    </row>
    <row r="2092" spans="1:26" s="4" customFormat="1">
      <c r="A2092" s="1"/>
      <c r="B2092" s="1"/>
      <c r="Y2092" s="8"/>
      <c r="Z2092" s="8"/>
    </row>
    <row r="2093" spans="1:26" s="4" customFormat="1">
      <c r="A2093" s="1"/>
      <c r="B2093" s="1"/>
      <c r="Y2093" s="8"/>
      <c r="Z2093" s="8"/>
    </row>
    <row r="2094" spans="1:26" s="4" customFormat="1">
      <c r="A2094" s="1"/>
      <c r="B2094" s="1"/>
      <c r="Y2094" s="8"/>
      <c r="Z2094" s="8"/>
    </row>
    <row r="2095" spans="1:26" s="4" customFormat="1">
      <c r="A2095" s="1"/>
      <c r="B2095" s="1"/>
      <c r="Y2095" s="8"/>
      <c r="Z2095" s="8"/>
    </row>
    <row r="2096" spans="1:26" s="4" customFormat="1">
      <c r="A2096" s="1"/>
      <c r="B2096" s="1"/>
      <c r="Y2096" s="8"/>
      <c r="Z2096" s="8"/>
    </row>
    <row r="2097" spans="1:26" s="4" customFormat="1">
      <c r="A2097" s="1"/>
      <c r="B2097" s="1"/>
      <c r="Y2097" s="8"/>
      <c r="Z2097" s="8"/>
    </row>
    <row r="2098" spans="1:26" s="4" customFormat="1">
      <c r="A2098" s="1"/>
      <c r="B2098" s="1"/>
      <c r="Y2098" s="8"/>
      <c r="Z2098" s="8"/>
    </row>
    <row r="2099" spans="1:26" s="4" customFormat="1">
      <c r="A2099" s="1"/>
      <c r="B2099" s="1"/>
      <c r="Y2099" s="8"/>
      <c r="Z2099" s="8"/>
    </row>
    <row r="2100" spans="1:26" s="4" customFormat="1">
      <c r="A2100" s="1"/>
      <c r="B2100" s="1"/>
      <c r="Y2100" s="8"/>
      <c r="Z2100" s="8"/>
    </row>
    <row r="2101" spans="1:26" s="4" customFormat="1">
      <c r="A2101" s="1"/>
      <c r="B2101" s="1"/>
      <c r="Y2101" s="8"/>
      <c r="Z2101" s="8"/>
    </row>
    <row r="2102" spans="1:26" s="4" customFormat="1">
      <c r="A2102" s="1"/>
      <c r="B2102" s="1"/>
      <c r="Y2102" s="8"/>
      <c r="Z2102" s="8"/>
    </row>
    <row r="2103" spans="1:26" s="4" customFormat="1">
      <c r="A2103" s="1"/>
      <c r="B2103" s="1"/>
      <c r="Y2103" s="8"/>
      <c r="Z2103" s="8"/>
    </row>
    <row r="2104" spans="1:26" s="4" customFormat="1">
      <c r="A2104" s="1"/>
      <c r="B2104" s="1"/>
      <c r="Y2104" s="8"/>
      <c r="Z2104" s="8"/>
    </row>
    <row r="2105" spans="1:26" s="4" customFormat="1">
      <c r="A2105" s="1"/>
      <c r="B2105" s="1"/>
      <c r="Y2105" s="8"/>
      <c r="Z2105" s="8"/>
    </row>
    <row r="2106" spans="1:26" s="4" customFormat="1">
      <c r="A2106" s="1"/>
      <c r="B2106" s="1"/>
      <c r="Y2106" s="8"/>
      <c r="Z2106" s="8"/>
    </row>
    <row r="2107" spans="1:26" s="4" customFormat="1">
      <c r="A2107" s="1"/>
      <c r="B2107" s="1"/>
      <c r="Y2107" s="8"/>
      <c r="Z2107" s="8"/>
    </row>
    <row r="2108" spans="1:26" s="4" customFormat="1">
      <c r="A2108" s="1"/>
      <c r="B2108" s="1"/>
      <c r="Y2108" s="8"/>
      <c r="Z2108" s="8"/>
    </row>
    <row r="2109" spans="1:26" s="4" customFormat="1">
      <c r="A2109" s="1"/>
      <c r="B2109" s="1"/>
      <c r="Y2109" s="8"/>
      <c r="Z2109" s="8"/>
    </row>
    <row r="2110" spans="1:26" s="4" customFormat="1">
      <c r="A2110" s="1"/>
      <c r="B2110" s="1"/>
      <c r="Y2110" s="8"/>
      <c r="Z2110" s="8"/>
    </row>
    <row r="2111" spans="1:26" s="4" customFormat="1">
      <c r="A2111" s="1"/>
      <c r="B2111" s="1"/>
      <c r="Y2111" s="8"/>
      <c r="Z2111" s="8"/>
    </row>
    <row r="2112" spans="1:26" s="4" customFormat="1">
      <c r="A2112" s="1"/>
      <c r="B2112" s="1"/>
      <c r="Y2112" s="8"/>
      <c r="Z2112" s="8"/>
    </row>
    <row r="2113" spans="1:26" s="4" customFormat="1">
      <c r="A2113" s="1"/>
      <c r="B2113" s="1"/>
      <c r="Y2113" s="8"/>
      <c r="Z2113" s="8"/>
    </row>
    <row r="2114" spans="1:26" s="4" customFormat="1">
      <c r="A2114" s="1"/>
      <c r="B2114" s="1"/>
      <c r="Y2114" s="8"/>
      <c r="Z2114" s="8"/>
    </row>
    <row r="2115" spans="1:26" s="4" customFormat="1">
      <c r="A2115" s="1"/>
      <c r="B2115" s="1"/>
      <c r="Y2115" s="8"/>
      <c r="Z2115" s="8"/>
    </row>
    <row r="2116" spans="1:26" s="4" customFormat="1">
      <c r="A2116" s="1"/>
      <c r="B2116" s="1"/>
      <c r="Y2116" s="8"/>
      <c r="Z2116" s="8"/>
    </row>
    <row r="2117" spans="1:26" s="4" customFormat="1">
      <c r="A2117" s="1"/>
      <c r="B2117" s="1"/>
      <c r="Y2117" s="8"/>
      <c r="Z2117" s="8"/>
    </row>
    <row r="2118" spans="1:26" s="4" customFormat="1">
      <c r="A2118" s="1"/>
      <c r="B2118" s="1"/>
      <c r="Y2118" s="8"/>
      <c r="Z2118" s="8"/>
    </row>
    <row r="2119" spans="1:26" s="4" customFormat="1">
      <c r="A2119" s="1"/>
      <c r="B2119" s="1"/>
      <c r="Y2119" s="8"/>
      <c r="Z2119" s="8"/>
    </row>
    <row r="2120" spans="1:26" s="4" customFormat="1">
      <c r="A2120" s="1"/>
      <c r="B2120" s="1"/>
      <c r="Y2120" s="8"/>
      <c r="Z2120" s="8"/>
    </row>
    <row r="2121" spans="1:26" s="4" customFormat="1">
      <c r="A2121" s="1"/>
      <c r="B2121" s="1"/>
      <c r="Y2121" s="8"/>
      <c r="Z2121" s="8"/>
    </row>
    <row r="2122" spans="1:26" s="4" customFormat="1">
      <c r="A2122" s="1"/>
      <c r="B2122" s="1"/>
      <c r="Y2122" s="8"/>
      <c r="Z2122" s="8"/>
    </row>
    <row r="2123" spans="1:26" s="4" customFormat="1">
      <c r="A2123" s="1"/>
      <c r="B2123" s="1"/>
      <c r="Y2123" s="8"/>
      <c r="Z2123" s="8"/>
    </row>
    <row r="2124" spans="1:26" s="4" customFormat="1">
      <c r="A2124" s="1"/>
      <c r="B2124" s="1"/>
      <c r="Y2124" s="8"/>
      <c r="Z2124" s="8"/>
    </row>
    <row r="2125" spans="1:26" s="4" customFormat="1">
      <c r="A2125" s="1"/>
      <c r="B2125" s="1"/>
      <c r="Y2125" s="8"/>
      <c r="Z2125" s="8"/>
    </row>
    <row r="2126" spans="1:26" s="4" customFormat="1">
      <c r="A2126" s="1"/>
      <c r="B2126" s="1"/>
      <c r="Y2126" s="8"/>
      <c r="Z2126" s="8"/>
    </row>
    <row r="2127" spans="1:26" s="4" customFormat="1">
      <c r="A2127" s="1"/>
      <c r="B2127" s="1"/>
      <c r="Y2127" s="8"/>
      <c r="Z2127" s="8"/>
    </row>
    <row r="2128" spans="1:26" s="4" customFormat="1">
      <c r="A2128" s="1"/>
      <c r="B2128" s="1"/>
      <c r="Y2128" s="8"/>
      <c r="Z2128" s="8"/>
    </row>
    <row r="2129" spans="1:26" s="4" customFormat="1">
      <c r="A2129" s="1"/>
      <c r="B2129" s="1"/>
      <c r="Y2129" s="8"/>
      <c r="Z2129" s="8"/>
    </row>
    <row r="2130" spans="1:26" s="4" customFormat="1">
      <c r="A2130" s="1"/>
      <c r="B2130" s="1"/>
      <c r="Y2130" s="8"/>
      <c r="Z2130" s="8"/>
    </row>
    <row r="2131" spans="1:26" s="4" customFormat="1">
      <c r="A2131" s="1"/>
      <c r="B2131" s="1"/>
      <c r="Y2131" s="8"/>
      <c r="Z2131" s="8"/>
    </row>
    <row r="2132" spans="1:26" s="4" customFormat="1">
      <c r="A2132" s="1"/>
      <c r="B2132" s="1"/>
      <c r="Y2132" s="8"/>
      <c r="Z2132" s="8"/>
    </row>
    <row r="2133" spans="1:26" s="4" customFormat="1">
      <c r="A2133" s="1"/>
      <c r="B2133" s="1"/>
      <c r="Y2133" s="8"/>
      <c r="Z2133" s="8"/>
    </row>
    <row r="2134" spans="1:26" s="4" customFormat="1">
      <c r="A2134" s="1"/>
      <c r="B2134" s="1"/>
      <c r="Y2134" s="8"/>
      <c r="Z2134" s="8"/>
    </row>
    <row r="2135" spans="1:26" s="4" customFormat="1">
      <c r="A2135" s="1"/>
      <c r="B2135" s="1"/>
      <c r="Y2135" s="8"/>
      <c r="Z2135" s="8"/>
    </row>
    <row r="2136" spans="1:26" s="4" customFormat="1">
      <c r="A2136" s="1"/>
      <c r="B2136" s="1"/>
      <c r="Y2136" s="8"/>
      <c r="Z2136" s="8"/>
    </row>
    <row r="2137" spans="1:26" s="4" customFormat="1">
      <c r="A2137" s="1"/>
      <c r="B2137" s="1"/>
      <c r="Y2137" s="8"/>
      <c r="Z2137" s="8"/>
    </row>
    <row r="2138" spans="1:26" s="4" customFormat="1">
      <c r="A2138" s="1"/>
      <c r="B2138" s="1"/>
      <c r="Y2138" s="8"/>
      <c r="Z2138" s="8"/>
    </row>
    <row r="2139" spans="1:26" s="4" customFormat="1">
      <c r="A2139" s="1"/>
      <c r="B2139" s="1"/>
      <c r="Y2139" s="8"/>
      <c r="Z2139" s="8"/>
    </row>
    <row r="2140" spans="1:26" s="4" customFormat="1">
      <c r="A2140" s="1"/>
      <c r="B2140" s="1"/>
      <c r="Y2140" s="8"/>
      <c r="Z2140" s="8"/>
    </row>
    <row r="2141" spans="1:26" s="4" customFormat="1">
      <c r="A2141" s="1"/>
      <c r="B2141" s="1"/>
      <c r="Y2141" s="8"/>
      <c r="Z2141" s="8"/>
    </row>
    <row r="2142" spans="1:26" s="4" customFormat="1">
      <c r="A2142" s="1"/>
      <c r="B2142" s="1"/>
      <c r="Y2142" s="8"/>
      <c r="Z2142" s="8"/>
    </row>
    <row r="2143" spans="1:26" s="4" customFormat="1">
      <c r="A2143" s="1"/>
      <c r="B2143" s="1"/>
      <c r="Y2143" s="8"/>
      <c r="Z2143" s="8"/>
    </row>
    <row r="2144" spans="1:26" s="4" customFormat="1">
      <c r="A2144" s="1"/>
      <c r="B2144" s="1"/>
      <c r="Y2144" s="8"/>
      <c r="Z2144" s="8"/>
    </row>
    <row r="2145" spans="1:26" s="4" customFormat="1">
      <c r="A2145" s="1"/>
      <c r="B2145" s="1"/>
      <c r="Y2145" s="8"/>
      <c r="Z2145" s="8"/>
    </row>
    <row r="2146" spans="1:26" s="4" customFormat="1">
      <c r="A2146" s="1"/>
      <c r="B2146" s="1"/>
      <c r="Y2146" s="8"/>
      <c r="Z2146" s="8"/>
    </row>
    <row r="2147" spans="1:26" s="4" customFormat="1">
      <c r="A2147" s="1"/>
      <c r="B2147" s="1"/>
      <c r="Y2147" s="8"/>
      <c r="Z2147" s="8"/>
    </row>
    <row r="2148" spans="1:26" s="4" customFormat="1">
      <c r="A2148" s="1"/>
      <c r="B2148" s="1"/>
      <c r="Y2148" s="8"/>
      <c r="Z2148" s="8"/>
    </row>
    <row r="2149" spans="1:26" s="4" customFormat="1">
      <c r="A2149" s="1"/>
      <c r="B2149" s="1"/>
      <c r="Y2149" s="8"/>
      <c r="Z2149" s="8"/>
    </row>
    <row r="2150" spans="1:26" s="4" customFormat="1">
      <c r="A2150" s="1"/>
      <c r="B2150" s="1"/>
      <c r="Y2150" s="8"/>
      <c r="Z2150" s="8"/>
    </row>
    <row r="2151" spans="1:26" s="4" customFormat="1">
      <c r="A2151" s="1"/>
      <c r="B2151" s="1"/>
      <c r="Y2151" s="8"/>
      <c r="Z2151" s="8"/>
    </row>
    <row r="2152" spans="1:26" s="4" customFormat="1">
      <c r="A2152" s="1"/>
      <c r="B2152" s="1"/>
      <c r="Y2152" s="8"/>
      <c r="Z2152" s="8"/>
    </row>
    <row r="2153" spans="1:26" s="4" customFormat="1">
      <c r="A2153" s="1"/>
      <c r="B2153" s="1"/>
      <c r="Y2153" s="8"/>
      <c r="Z2153" s="8"/>
    </row>
    <row r="2154" spans="1:26" s="4" customFormat="1">
      <c r="A2154" s="1"/>
      <c r="B2154" s="1"/>
      <c r="Y2154" s="8"/>
      <c r="Z2154" s="8"/>
    </row>
    <row r="2155" spans="1:26" s="4" customFormat="1">
      <c r="A2155" s="1"/>
      <c r="B2155" s="1"/>
      <c r="Y2155" s="8"/>
      <c r="Z2155" s="8"/>
    </row>
    <row r="2156" spans="1:26" s="4" customFormat="1">
      <c r="A2156" s="1"/>
      <c r="B2156" s="1"/>
      <c r="Y2156" s="8"/>
      <c r="Z2156" s="8"/>
    </row>
    <row r="2157" spans="1:26" s="4" customFormat="1">
      <c r="A2157" s="1"/>
      <c r="B2157" s="1"/>
      <c r="Y2157" s="8"/>
      <c r="Z2157" s="8"/>
    </row>
    <row r="2158" spans="1:26" s="4" customFormat="1">
      <c r="A2158" s="1"/>
      <c r="B2158" s="1"/>
      <c r="Y2158" s="8"/>
      <c r="Z2158" s="8"/>
    </row>
    <row r="2159" spans="1:26" s="4" customFormat="1">
      <c r="A2159" s="1"/>
      <c r="B2159" s="1"/>
      <c r="Y2159" s="8"/>
      <c r="Z2159" s="8"/>
    </row>
    <row r="2160" spans="1:26" s="4" customFormat="1">
      <c r="A2160" s="1"/>
      <c r="B2160" s="1"/>
      <c r="Y2160" s="8"/>
      <c r="Z2160" s="8"/>
    </row>
    <row r="2161" spans="1:26" s="4" customFormat="1">
      <c r="A2161" s="1"/>
      <c r="B2161" s="1"/>
      <c r="Y2161" s="8"/>
      <c r="Z2161" s="8"/>
    </row>
    <row r="2162" spans="1:26" s="4" customFormat="1">
      <c r="A2162" s="1"/>
      <c r="B2162" s="1"/>
      <c r="Y2162" s="8"/>
      <c r="Z2162" s="8"/>
    </row>
    <row r="2163" spans="1:26" s="4" customFormat="1">
      <c r="A2163" s="1"/>
      <c r="B2163" s="1"/>
      <c r="Y2163" s="8"/>
      <c r="Z2163" s="8"/>
    </row>
    <row r="2164" spans="1:26" s="4" customFormat="1">
      <c r="A2164" s="1"/>
      <c r="B2164" s="1"/>
      <c r="Y2164" s="8"/>
      <c r="Z2164" s="8"/>
    </row>
    <row r="2165" spans="1:26" s="4" customFormat="1">
      <c r="A2165" s="1"/>
      <c r="B2165" s="1"/>
      <c r="Y2165" s="8"/>
      <c r="Z2165" s="8"/>
    </row>
    <row r="2166" spans="1:26" s="4" customFormat="1">
      <c r="A2166" s="1"/>
      <c r="B2166" s="1"/>
      <c r="Y2166" s="8"/>
      <c r="Z2166" s="8"/>
    </row>
    <row r="2167" spans="1:26" s="4" customFormat="1">
      <c r="A2167" s="1"/>
      <c r="B2167" s="1"/>
      <c r="Y2167" s="8"/>
      <c r="Z2167" s="8"/>
    </row>
    <row r="2168" spans="1:26" s="4" customFormat="1">
      <c r="A2168" s="1"/>
      <c r="B2168" s="1"/>
      <c r="Y2168" s="8"/>
      <c r="Z2168" s="8"/>
    </row>
    <row r="2169" spans="1:26" s="4" customFormat="1">
      <c r="A2169" s="1"/>
      <c r="B2169" s="1"/>
      <c r="Y2169" s="8"/>
      <c r="Z2169" s="8"/>
    </row>
    <row r="2170" spans="1:26" s="4" customFormat="1">
      <c r="A2170" s="1"/>
      <c r="B2170" s="1"/>
      <c r="Y2170" s="8"/>
      <c r="Z2170" s="8"/>
    </row>
    <row r="2171" spans="1:26" s="4" customFormat="1">
      <c r="A2171" s="1"/>
      <c r="B2171" s="1"/>
      <c r="Y2171" s="8"/>
      <c r="Z2171" s="8"/>
    </row>
    <row r="2172" spans="1:26" s="4" customFormat="1">
      <c r="A2172" s="1"/>
      <c r="B2172" s="1"/>
      <c r="Y2172" s="8"/>
      <c r="Z2172" s="8"/>
    </row>
    <row r="2173" spans="1:26" s="4" customFormat="1">
      <c r="A2173" s="1"/>
      <c r="B2173" s="1"/>
      <c r="Y2173" s="8"/>
      <c r="Z2173" s="8"/>
    </row>
    <row r="2174" spans="1:26" s="4" customFormat="1">
      <c r="A2174" s="1"/>
      <c r="B2174" s="1"/>
      <c r="Y2174" s="8"/>
      <c r="Z2174" s="8"/>
    </row>
    <row r="2175" spans="1:26" s="4" customFormat="1">
      <c r="A2175" s="1"/>
      <c r="B2175" s="1"/>
      <c r="Y2175" s="8"/>
      <c r="Z2175" s="8"/>
    </row>
    <row r="2176" spans="1:26" s="4" customFormat="1">
      <c r="A2176" s="1"/>
      <c r="B2176" s="1"/>
      <c r="Y2176" s="8"/>
      <c r="Z2176" s="8"/>
    </row>
    <row r="2177" spans="1:26" s="4" customFormat="1">
      <c r="A2177" s="1"/>
      <c r="B2177" s="1"/>
      <c r="Y2177" s="8"/>
      <c r="Z2177" s="8"/>
    </row>
    <row r="2178" spans="1:26" s="4" customFormat="1">
      <c r="A2178" s="1"/>
      <c r="B2178" s="1"/>
      <c r="Y2178" s="8"/>
      <c r="Z2178" s="8"/>
    </row>
    <row r="2179" spans="1:26" s="4" customFormat="1">
      <c r="A2179" s="1"/>
      <c r="B2179" s="1"/>
      <c r="Y2179" s="8"/>
      <c r="Z2179" s="8"/>
    </row>
    <row r="2180" spans="1:26" s="4" customFormat="1">
      <c r="A2180" s="1"/>
      <c r="B2180" s="1"/>
      <c r="Y2180" s="8"/>
      <c r="Z2180" s="8"/>
    </row>
    <row r="2181" spans="1:26" s="4" customFormat="1">
      <c r="A2181" s="1"/>
      <c r="B2181" s="1"/>
      <c r="Y2181" s="8"/>
      <c r="Z2181" s="8"/>
    </row>
    <row r="2182" spans="1:26" s="4" customFormat="1">
      <c r="A2182" s="1"/>
      <c r="B2182" s="1"/>
      <c r="Y2182" s="8"/>
      <c r="Z2182" s="8"/>
    </row>
    <row r="2183" spans="1:26" s="4" customFormat="1">
      <c r="A2183" s="1"/>
      <c r="B2183" s="1"/>
      <c r="Y2183" s="8"/>
      <c r="Z2183" s="8"/>
    </row>
    <row r="2184" spans="1:26" s="4" customFormat="1">
      <c r="A2184" s="1"/>
      <c r="B2184" s="1"/>
      <c r="Y2184" s="8"/>
      <c r="Z2184" s="8"/>
    </row>
    <row r="2185" spans="1:26" s="4" customFormat="1">
      <c r="A2185" s="1"/>
      <c r="B2185" s="1"/>
      <c r="Y2185" s="8"/>
      <c r="Z2185" s="8"/>
    </row>
    <row r="2186" spans="1:26" s="4" customFormat="1">
      <c r="A2186" s="1"/>
      <c r="B2186" s="1"/>
      <c r="Y2186" s="8"/>
      <c r="Z2186" s="8"/>
    </row>
    <row r="2187" spans="1:26" s="4" customFormat="1">
      <c r="A2187" s="1"/>
      <c r="B2187" s="1"/>
      <c r="Y2187" s="8"/>
      <c r="Z2187" s="8"/>
    </row>
    <row r="2188" spans="1:26" s="4" customFormat="1">
      <c r="A2188" s="1"/>
      <c r="B2188" s="1"/>
      <c r="Y2188" s="8"/>
      <c r="Z2188" s="8"/>
    </row>
    <row r="2189" spans="1:26" s="4" customFormat="1">
      <c r="A2189" s="1"/>
      <c r="B2189" s="1"/>
      <c r="Y2189" s="8"/>
      <c r="Z2189" s="8"/>
    </row>
    <row r="2190" spans="1:26" s="4" customFormat="1">
      <c r="A2190" s="1"/>
      <c r="B2190" s="1"/>
      <c r="Y2190" s="8"/>
      <c r="Z2190" s="8"/>
    </row>
    <row r="2191" spans="1:26" s="4" customFormat="1">
      <c r="A2191" s="1"/>
      <c r="B2191" s="1"/>
      <c r="Y2191" s="8"/>
      <c r="Z2191" s="8"/>
    </row>
    <row r="2192" spans="1:26" s="4" customFormat="1">
      <c r="A2192" s="1"/>
      <c r="B2192" s="1"/>
      <c r="Y2192" s="8"/>
      <c r="Z2192" s="8"/>
    </row>
    <row r="2193" spans="1:26" s="4" customFormat="1">
      <c r="A2193" s="1"/>
      <c r="B2193" s="1"/>
      <c r="Y2193" s="8"/>
      <c r="Z2193" s="8"/>
    </row>
    <row r="2194" spans="1:26" s="4" customFormat="1">
      <c r="A2194" s="1"/>
      <c r="B2194" s="1"/>
      <c r="Y2194" s="8"/>
      <c r="Z2194" s="8"/>
    </row>
    <row r="2195" spans="1:26" s="4" customFormat="1">
      <c r="A2195" s="1"/>
      <c r="B2195" s="1"/>
      <c r="Y2195" s="8"/>
      <c r="Z2195" s="8"/>
    </row>
    <row r="2196" spans="1:26" s="4" customFormat="1">
      <c r="A2196" s="1"/>
      <c r="B2196" s="1"/>
      <c r="Y2196" s="8"/>
      <c r="Z2196" s="8"/>
    </row>
    <row r="2197" spans="1:26" s="4" customFormat="1">
      <c r="A2197" s="1"/>
      <c r="B2197" s="1"/>
      <c r="Y2197" s="8"/>
      <c r="Z2197" s="8"/>
    </row>
    <row r="2198" spans="1:26" s="4" customFormat="1">
      <c r="A2198" s="1"/>
      <c r="B2198" s="1"/>
      <c r="Y2198" s="8"/>
      <c r="Z2198" s="8"/>
    </row>
    <row r="2199" spans="1:26" s="4" customFormat="1">
      <c r="A2199" s="1"/>
      <c r="B2199" s="1"/>
      <c r="Y2199" s="8"/>
      <c r="Z2199" s="8"/>
    </row>
    <row r="2200" spans="1:26" s="4" customFormat="1">
      <c r="A2200" s="1"/>
      <c r="B2200" s="1"/>
      <c r="Y2200" s="8"/>
      <c r="Z2200" s="8"/>
    </row>
    <row r="2201" spans="1:26" s="4" customFormat="1">
      <c r="A2201" s="1"/>
      <c r="B2201" s="1"/>
      <c r="Y2201" s="8"/>
      <c r="Z2201" s="8"/>
    </row>
    <row r="2202" spans="1:26" s="4" customFormat="1">
      <c r="A2202" s="1"/>
      <c r="B2202" s="1"/>
      <c r="Y2202" s="8"/>
      <c r="Z2202" s="8"/>
    </row>
    <row r="2203" spans="1:26" s="4" customFormat="1">
      <c r="A2203" s="1"/>
      <c r="B2203" s="1"/>
      <c r="Y2203" s="8"/>
      <c r="Z2203" s="8"/>
    </row>
    <row r="2204" spans="1:26" s="4" customFormat="1">
      <c r="A2204" s="1"/>
      <c r="B2204" s="1"/>
      <c r="Y2204" s="8"/>
      <c r="Z2204" s="8"/>
    </row>
  </sheetData>
  <autoFilter ref="A3:X158">
    <filterColumn colId="1">
      <filters blank="1"/>
    </filterColumn>
  </autoFilter>
  <mergeCells count="47">
    <mergeCell ref="C150:C155"/>
    <mergeCell ref="T150:T155"/>
    <mergeCell ref="C145:C146"/>
    <mergeCell ref="T145:T146"/>
    <mergeCell ref="C59:C61"/>
    <mergeCell ref="T59:T61"/>
    <mergeCell ref="C63:C82"/>
    <mergeCell ref="T63:T82"/>
    <mergeCell ref="C85:C88"/>
    <mergeCell ref="T85:T88"/>
    <mergeCell ref="C148:C149"/>
    <mergeCell ref="T148:T149"/>
    <mergeCell ref="C97:C114"/>
    <mergeCell ref="C121:C123"/>
    <mergeCell ref="T121:T123"/>
    <mergeCell ref="T125:T127"/>
    <mergeCell ref="C130:C131"/>
    <mergeCell ref="T130:T131"/>
    <mergeCell ref="C125:C127"/>
    <mergeCell ref="T49:T50"/>
    <mergeCell ref="C57:C58"/>
    <mergeCell ref="T57:T58"/>
    <mergeCell ref="V145:V146"/>
    <mergeCell ref="W145:W146"/>
    <mergeCell ref="C49:C50"/>
    <mergeCell ref="C32:C33"/>
    <mergeCell ref="T32:T33"/>
    <mergeCell ref="S140:S141"/>
    <mergeCell ref="P138:P139"/>
    <mergeCell ref="Q138:Q139"/>
    <mergeCell ref="S138:S139"/>
    <mergeCell ref="P140:P141"/>
    <mergeCell ref="Q140:Q141"/>
    <mergeCell ref="C34:C36"/>
    <mergeCell ref="T34:T36"/>
    <mergeCell ref="C37:C38"/>
    <mergeCell ref="T37:T38"/>
    <mergeCell ref="C39:C43"/>
    <mergeCell ref="T39:T43"/>
    <mergeCell ref="C44:C48"/>
    <mergeCell ref="T44:T48"/>
    <mergeCell ref="Q23"/>
    <mergeCell ref="C19:C29"/>
    <mergeCell ref="T19:T29"/>
    <mergeCell ref="C2:I2"/>
    <mergeCell ref="C30:C31"/>
    <mergeCell ref="T30:T31"/>
  </mergeCells>
  <conditionalFormatting sqref="K45:M48 K88:M96 K98:M107 K111:M114 K38:M43 K57:M73 K120:M124 K6:M33 K157:M158 K143:M155">
    <cfRule type="expression" dxfId="0" priority="1" stopIfTrue="1">
      <formula>$E6&lt;&gt;"Terreno"</formula>
    </cfRule>
  </conditionalFormatting>
  <pageMargins left="0.23622047244094491" right="0.23622047244094491" top="0.74803149606299213" bottom="0.74803149606299213" header="0.31496062992125984" footer="0.31496062992125984"/>
  <pageSetup paperSize="9" scale="28" fitToHeight="19" orientation="portrait" r:id="rId1"/>
  <headerFooter>
    <oddFooter>Pagina &amp;P di &amp;M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A81"/>
  <sheetViews>
    <sheetView zoomScale="70" zoomScaleNormal="70" workbookViewId="0">
      <selection activeCell="C5" sqref="C5"/>
    </sheetView>
  </sheetViews>
  <sheetFormatPr defaultRowHeight="12.75"/>
  <cols>
    <col min="1" max="1" width="3" style="121" customWidth="1"/>
    <col min="2" max="2" width="25.7109375" style="146" customWidth="1"/>
    <col min="3" max="3" width="29" style="146" customWidth="1"/>
    <col min="4" max="4" width="38.5703125" style="146" customWidth="1"/>
    <col min="5" max="5" width="14.5703125" style="146" customWidth="1"/>
    <col min="6" max="6" width="8.85546875" style="147" customWidth="1"/>
    <col min="7" max="7" width="15.5703125" style="147" customWidth="1"/>
    <col min="8" max="8" width="12.140625" style="147" customWidth="1"/>
    <col min="9" max="9" width="19.5703125" style="147" customWidth="1"/>
    <col min="10" max="10" width="13.5703125" style="147" customWidth="1"/>
    <col min="11" max="11" width="11" style="147" customWidth="1"/>
    <col min="12" max="12" width="10.140625" style="147" customWidth="1"/>
    <col min="13" max="13" width="10" style="147" customWidth="1"/>
    <col min="14" max="14" width="10.140625" style="147" customWidth="1"/>
    <col min="15" max="15" width="17.7109375" style="147" customWidth="1"/>
    <col min="16" max="16" width="18.140625" style="122" customWidth="1"/>
    <col min="17" max="17" width="15.85546875" style="122" customWidth="1"/>
    <col min="18" max="31" width="9.140625" style="121"/>
    <col min="32" max="16384" width="9.140625" style="122"/>
  </cols>
  <sheetData>
    <row r="1" spans="1:16381" ht="36" customHeight="1" thickBot="1">
      <c r="B1" s="196" t="s">
        <v>306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"/>
      <c r="S1" s="1"/>
      <c r="T1" s="1"/>
      <c r="U1" s="1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  <c r="XFA1" s="8"/>
    </row>
    <row r="2" spans="1:16381" ht="28.5" customHeight="1" thickTop="1">
      <c r="B2" s="171" t="s">
        <v>6</v>
      </c>
      <c r="C2" s="171" t="s">
        <v>5</v>
      </c>
      <c r="D2" s="171" t="s">
        <v>233</v>
      </c>
      <c r="E2" s="171" t="s">
        <v>234</v>
      </c>
      <c r="F2" s="172" t="s">
        <v>8</v>
      </c>
      <c r="G2" s="172" t="s">
        <v>9</v>
      </c>
      <c r="H2" s="172" t="s">
        <v>235</v>
      </c>
      <c r="I2" s="172" t="s">
        <v>236</v>
      </c>
      <c r="J2" s="172" t="s">
        <v>237</v>
      </c>
      <c r="K2" s="172" t="s">
        <v>238</v>
      </c>
      <c r="L2" s="172" t="s">
        <v>11</v>
      </c>
      <c r="M2" s="172" t="s">
        <v>12</v>
      </c>
      <c r="N2" s="172" t="s">
        <v>13</v>
      </c>
      <c r="O2" s="172" t="s">
        <v>239</v>
      </c>
      <c r="P2" s="173" t="s">
        <v>240</v>
      </c>
      <c r="Q2" s="173" t="s">
        <v>241</v>
      </c>
    </row>
    <row r="3" spans="1:16381" s="135" customFormat="1" ht="21" customHeight="1">
      <c r="A3" s="121"/>
      <c r="B3" s="124" t="s">
        <v>107</v>
      </c>
      <c r="C3" s="125" t="s">
        <v>242</v>
      </c>
      <c r="D3" s="126" t="s">
        <v>243</v>
      </c>
      <c r="E3" s="127" t="s">
        <v>244</v>
      </c>
      <c r="F3" s="128">
        <v>193</v>
      </c>
      <c r="G3" s="129">
        <v>1890</v>
      </c>
      <c r="H3" s="130">
        <v>16</v>
      </c>
      <c r="I3" s="127"/>
      <c r="J3" s="131">
        <v>9</v>
      </c>
      <c r="K3" s="130" t="s">
        <v>245</v>
      </c>
      <c r="L3" s="132"/>
      <c r="M3" s="132"/>
      <c r="N3" s="132"/>
      <c r="O3" s="132" t="s">
        <v>246</v>
      </c>
      <c r="P3" s="133">
        <v>2003.28</v>
      </c>
      <c r="Q3" s="133"/>
      <c r="R3" s="121"/>
      <c r="S3" s="121"/>
      <c r="T3" s="121"/>
      <c r="U3" s="121"/>
      <c r="V3" s="121"/>
      <c r="W3" s="121"/>
    </row>
    <row r="4" spans="1:16381" s="135" customFormat="1" ht="21" customHeight="1" thickBot="1">
      <c r="A4" s="121"/>
      <c r="B4" s="136" t="s">
        <v>107</v>
      </c>
      <c r="C4" s="137" t="s">
        <v>247</v>
      </c>
      <c r="D4" s="138" t="s">
        <v>248</v>
      </c>
      <c r="E4" s="139" t="s">
        <v>249</v>
      </c>
      <c r="F4" s="140">
        <v>51</v>
      </c>
      <c r="G4" s="141" t="s">
        <v>250</v>
      </c>
      <c r="H4" s="142"/>
      <c r="I4" s="139"/>
      <c r="J4" s="143">
        <v>2</v>
      </c>
      <c r="K4" s="140" t="s">
        <v>251</v>
      </c>
      <c r="L4" s="144"/>
      <c r="M4" s="144"/>
      <c r="N4" s="144"/>
      <c r="O4" s="144" t="s">
        <v>252</v>
      </c>
      <c r="P4" s="145">
        <v>24723.31</v>
      </c>
      <c r="Q4" s="145"/>
      <c r="R4" s="121"/>
      <c r="S4" s="121"/>
      <c r="T4" s="121"/>
      <c r="U4" s="121"/>
      <c r="V4" s="121"/>
      <c r="W4" s="121"/>
    </row>
    <row r="5" spans="1:16381" s="135" customFormat="1" ht="21" customHeight="1" thickTop="1">
      <c r="A5" s="121"/>
      <c r="B5" s="124" t="s">
        <v>142</v>
      </c>
      <c r="C5" s="125" t="s">
        <v>253</v>
      </c>
      <c r="D5" s="148" t="s">
        <v>143</v>
      </c>
      <c r="E5" s="127"/>
      <c r="F5" s="127">
        <v>96</v>
      </c>
      <c r="G5" s="127">
        <v>1</v>
      </c>
      <c r="H5" s="132"/>
      <c r="I5" s="127" t="s">
        <v>97</v>
      </c>
      <c r="J5" s="131">
        <v>2</v>
      </c>
      <c r="K5" s="149"/>
      <c r="L5" s="132" t="s">
        <v>44</v>
      </c>
      <c r="M5" s="132">
        <v>51</v>
      </c>
      <c r="N5" s="132">
        <v>30</v>
      </c>
      <c r="O5" s="132"/>
      <c r="P5" s="133">
        <v>199.57</v>
      </c>
      <c r="Q5" s="133">
        <v>117.93</v>
      </c>
      <c r="R5" s="121"/>
      <c r="S5" s="121"/>
      <c r="T5" s="121"/>
      <c r="U5" s="121"/>
      <c r="V5" s="121"/>
      <c r="W5" s="121"/>
    </row>
    <row r="6" spans="1:16381" s="135" customFormat="1" ht="20.25" customHeight="1">
      <c r="A6" s="121"/>
      <c r="B6" s="124" t="s">
        <v>142</v>
      </c>
      <c r="C6" s="125" t="s">
        <v>253</v>
      </c>
      <c r="D6" s="148" t="s">
        <v>143</v>
      </c>
      <c r="E6" s="150"/>
      <c r="F6" s="127">
        <v>96</v>
      </c>
      <c r="G6" s="131">
        <v>5</v>
      </c>
      <c r="H6" s="132"/>
      <c r="I6" s="131" t="s">
        <v>144</v>
      </c>
      <c r="J6" s="131">
        <v>3</v>
      </c>
      <c r="K6" s="149"/>
      <c r="L6" s="151" t="s">
        <v>101</v>
      </c>
      <c r="M6" s="132">
        <v>10</v>
      </c>
      <c r="N6" s="132">
        <v>15</v>
      </c>
      <c r="O6" s="132"/>
      <c r="P6" s="133">
        <v>12.06</v>
      </c>
      <c r="Q6" s="133">
        <v>8.1300000000000008</v>
      </c>
      <c r="R6" s="121"/>
      <c r="S6" s="121"/>
      <c r="T6" s="121"/>
      <c r="U6" s="121"/>
      <c r="V6" s="121"/>
      <c r="W6" s="121"/>
    </row>
    <row r="7" spans="1:16381" s="135" customFormat="1" ht="24" customHeight="1">
      <c r="A7" s="121"/>
      <c r="B7" s="124" t="s">
        <v>142</v>
      </c>
      <c r="C7" s="125" t="s">
        <v>253</v>
      </c>
      <c r="D7" s="148" t="s">
        <v>143</v>
      </c>
      <c r="E7" s="150"/>
      <c r="F7" s="127">
        <v>96</v>
      </c>
      <c r="G7" s="131">
        <v>14</v>
      </c>
      <c r="H7" s="132"/>
      <c r="I7" s="131" t="s">
        <v>137</v>
      </c>
      <c r="J7" s="131"/>
      <c r="K7" s="149"/>
      <c r="L7" s="151" t="s">
        <v>101</v>
      </c>
      <c r="M7" s="132" t="s">
        <v>101</v>
      </c>
      <c r="N7" s="132">
        <v>80</v>
      </c>
      <c r="O7" s="132"/>
      <c r="P7" s="133">
        <v>0</v>
      </c>
      <c r="Q7" s="133">
        <v>0</v>
      </c>
      <c r="R7" s="121"/>
      <c r="S7" s="121"/>
      <c r="T7" s="121"/>
      <c r="U7" s="121"/>
      <c r="V7" s="121"/>
      <c r="W7" s="121"/>
    </row>
    <row r="8" spans="1:16381" s="154" customFormat="1" ht="18" customHeight="1">
      <c r="A8" s="152"/>
      <c r="B8" s="124" t="s">
        <v>142</v>
      </c>
      <c r="C8" s="125" t="s">
        <v>253</v>
      </c>
      <c r="D8" s="148" t="s">
        <v>143</v>
      </c>
      <c r="E8" s="148"/>
      <c r="F8" s="127">
        <v>96</v>
      </c>
      <c r="G8" s="131">
        <v>15</v>
      </c>
      <c r="H8" s="132"/>
      <c r="I8" s="134" t="s">
        <v>97</v>
      </c>
      <c r="J8" s="131">
        <v>2</v>
      </c>
      <c r="K8" s="149"/>
      <c r="L8" s="153" t="s">
        <v>65</v>
      </c>
      <c r="M8" s="132">
        <v>81</v>
      </c>
      <c r="N8" s="132">
        <v>87</v>
      </c>
      <c r="O8" s="132"/>
      <c r="P8" s="133">
        <v>0</v>
      </c>
      <c r="Q8" s="133">
        <v>0</v>
      </c>
      <c r="R8" s="123"/>
      <c r="S8" s="123"/>
      <c r="T8" s="123"/>
      <c r="U8" s="123"/>
      <c r="V8" s="123"/>
      <c r="W8" s="123"/>
    </row>
    <row r="9" spans="1:16381" s="154" customFormat="1" ht="20.25" customHeight="1">
      <c r="A9" s="152"/>
      <c r="B9" s="124" t="s">
        <v>142</v>
      </c>
      <c r="C9" s="125" t="s">
        <v>253</v>
      </c>
      <c r="D9" s="148" t="s">
        <v>143</v>
      </c>
      <c r="E9" s="150"/>
      <c r="F9" s="127">
        <v>96</v>
      </c>
      <c r="G9" s="131">
        <v>22</v>
      </c>
      <c r="H9" s="132"/>
      <c r="I9" s="131" t="s">
        <v>92</v>
      </c>
      <c r="J9" s="131">
        <v>2</v>
      </c>
      <c r="K9" s="149"/>
      <c r="L9" s="151" t="s">
        <v>101</v>
      </c>
      <c r="M9" s="132">
        <v>24</v>
      </c>
      <c r="N9" s="132">
        <v>79</v>
      </c>
      <c r="O9" s="132"/>
      <c r="P9" s="133">
        <v>2.56</v>
      </c>
      <c r="Q9" s="133">
        <v>1.28</v>
      </c>
      <c r="R9" s="123"/>
      <c r="S9" s="123"/>
      <c r="T9" s="123"/>
      <c r="U9" s="123"/>
      <c r="V9" s="123"/>
      <c r="W9" s="123"/>
    </row>
    <row r="10" spans="1:16381" s="154" customFormat="1" ht="20.25" customHeight="1">
      <c r="A10" s="152"/>
      <c r="B10" s="124" t="s">
        <v>142</v>
      </c>
      <c r="C10" s="125" t="s">
        <v>253</v>
      </c>
      <c r="D10" s="148" t="s">
        <v>143</v>
      </c>
      <c r="E10" s="150"/>
      <c r="F10" s="127">
        <v>96</v>
      </c>
      <c r="G10" s="131">
        <v>158</v>
      </c>
      <c r="H10" s="132"/>
      <c r="I10" s="131" t="s">
        <v>145</v>
      </c>
      <c r="J10" s="131">
        <v>3</v>
      </c>
      <c r="K10" s="149"/>
      <c r="L10" s="151" t="s">
        <v>47</v>
      </c>
      <c r="M10" s="132">
        <v>74</v>
      </c>
      <c r="N10" s="132">
        <v>50</v>
      </c>
      <c r="O10" s="132"/>
      <c r="P10" s="133">
        <v>180</v>
      </c>
      <c r="Q10" s="133">
        <v>120</v>
      </c>
      <c r="R10" s="123"/>
      <c r="S10" s="123"/>
      <c r="T10" s="123"/>
      <c r="U10" s="123"/>
      <c r="V10" s="123"/>
      <c r="W10" s="123"/>
    </row>
    <row r="11" spans="1:16381" s="154" customFormat="1" ht="22.5" customHeight="1">
      <c r="A11" s="152"/>
      <c r="B11" s="124" t="s">
        <v>142</v>
      </c>
      <c r="C11" s="125" t="s">
        <v>253</v>
      </c>
      <c r="D11" s="148" t="s">
        <v>143</v>
      </c>
      <c r="E11" s="150"/>
      <c r="F11" s="127">
        <v>96</v>
      </c>
      <c r="G11" s="131">
        <v>159</v>
      </c>
      <c r="H11" s="132"/>
      <c r="I11" s="131" t="s">
        <v>146</v>
      </c>
      <c r="J11" s="131">
        <v>3</v>
      </c>
      <c r="K11" s="149"/>
      <c r="L11" s="151" t="s">
        <v>65</v>
      </c>
      <c r="M11" s="132">
        <v>87</v>
      </c>
      <c r="N11" s="132">
        <v>54</v>
      </c>
      <c r="O11" s="132"/>
      <c r="P11" s="133">
        <v>89.1</v>
      </c>
      <c r="Q11" s="133">
        <v>66.83</v>
      </c>
      <c r="R11" s="123"/>
      <c r="S11" s="123"/>
      <c r="T11" s="123"/>
      <c r="U11" s="123"/>
      <c r="V11" s="123"/>
      <c r="W11" s="123"/>
    </row>
    <row r="12" spans="1:16381" s="154" customFormat="1" ht="20.25" customHeight="1">
      <c r="A12" s="152"/>
      <c r="B12" s="124" t="s">
        <v>142</v>
      </c>
      <c r="C12" s="125" t="s">
        <v>253</v>
      </c>
      <c r="D12" s="148" t="s">
        <v>143</v>
      </c>
      <c r="E12" s="150"/>
      <c r="F12" s="127">
        <v>96</v>
      </c>
      <c r="G12" s="131">
        <v>160</v>
      </c>
      <c r="H12" s="132"/>
      <c r="I12" s="131" t="s">
        <v>146</v>
      </c>
      <c r="J12" s="131">
        <v>3</v>
      </c>
      <c r="K12" s="149"/>
      <c r="L12" s="151" t="s">
        <v>254</v>
      </c>
      <c r="M12" s="132">
        <v>35</v>
      </c>
      <c r="N12" s="132">
        <v>60</v>
      </c>
      <c r="O12" s="132"/>
      <c r="P12" s="133">
        <v>196.96</v>
      </c>
      <c r="Q12" s="133">
        <v>147.72</v>
      </c>
      <c r="R12" s="123"/>
      <c r="S12" s="123"/>
      <c r="T12" s="123"/>
      <c r="U12" s="123"/>
      <c r="V12" s="123"/>
      <c r="W12" s="123"/>
    </row>
    <row r="13" spans="1:16381" s="154" customFormat="1" ht="21" customHeight="1">
      <c r="A13" s="152"/>
      <c r="B13" s="124" t="s">
        <v>142</v>
      </c>
      <c r="C13" s="125" t="s">
        <v>253</v>
      </c>
      <c r="D13" s="148" t="s">
        <v>143</v>
      </c>
      <c r="E13" s="150"/>
      <c r="F13" s="127">
        <v>96</v>
      </c>
      <c r="G13" s="131">
        <v>545</v>
      </c>
      <c r="H13" s="132"/>
      <c r="I13" s="131" t="s">
        <v>144</v>
      </c>
      <c r="J13" s="131">
        <v>3</v>
      </c>
      <c r="K13" s="149"/>
      <c r="L13" s="151" t="s">
        <v>101</v>
      </c>
      <c r="M13" s="132">
        <v>19</v>
      </c>
      <c r="N13" s="132">
        <v>87</v>
      </c>
      <c r="O13" s="132"/>
      <c r="P13" s="133">
        <v>23.6</v>
      </c>
      <c r="Q13" s="133">
        <v>15.91</v>
      </c>
      <c r="R13" s="123"/>
      <c r="S13" s="123"/>
      <c r="T13" s="123"/>
      <c r="U13" s="123"/>
      <c r="V13" s="123"/>
      <c r="W13" s="123"/>
    </row>
    <row r="14" spans="1:16381" s="154" customFormat="1" ht="20.25" customHeight="1">
      <c r="A14" s="152"/>
      <c r="B14" s="124" t="s">
        <v>142</v>
      </c>
      <c r="C14" s="125" t="s">
        <v>253</v>
      </c>
      <c r="D14" s="148" t="s">
        <v>143</v>
      </c>
      <c r="E14" s="150"/>
      <c r="F14" s="127">
        <v>96</v>
      </c>
      <c r="G14" s="131">
        <v>547</v>
      </c>
      <c r="H14" s="132"/>
      <c r="I14" s="131" t="s">
        <v>144</v>
      </c>
      <c r="J14" s="131">
        <v>2</v>
      </c>
      <c r="K14" s="149"/>
      <c r="L14" s="151" t="s">
        <v>101</v>
      </c>
      <c r="M14" s="132" t="s">
        <v>44</v>
      </c>
      <c r="N14" s="132">
        <v>51</v>
      </c>
      <c r="O14" s="132"/>
      <c r="P14" s="133">
        <v>6.34</v>
      </c>
      <c r="Q14" s="133">
        <v>3.26</v>
      </c>
      <c r="R14" s="123"/>
      <c r="S14" s="123"/>
      <c r="T14" s="123"/>
      <c r="U14" s="123"/>
      <c r="V14" s="123"/>
      <c r="W14" s="123"/>
    </row>
    <row r="15" spans="1:16381" s="154" customFormat="1" ht="22.5" customHeight="1">
      <c r="A15" s="152"/>
      <c r="B15" s="124" t="s">
        <v>142</v>
      </c>
      <c r="C15" s="125" t="s">
        <v>253</v>
      </c>
      <c r="D15" s="148" t="s">
        <v>143</v>
      </c>
      <c r="E15" s="150"/>
      <c r="F15" s="127">
        <v>96</v>
      </c>
      <c r="G15" s="131">
        <v>549</v>
      </c>
      <c r="H15" s="132"/>
      <c r="I15" s="131" t="s">
        <v>145</v>
      </c>
      <c r="J15" s="131">
        <v>2</v>
      </c>
      <c r="K15" s="149"/>
      <c r="L15" s="151" t="s">
        <v>101</v>
      </c>
      <c r="M15" s="132">
        <v>46</v>
      </c>
      <c r="N15" s="132">
        <v>86</v>
      </c>
      <c r="O15" s="132"/>
      <c r="P15" s="133">
        <v>21.78</v>
      </c>
      <c r="Q15" s="133">
        <v>9.68</v>
      </c>
      <c r="R15" s="123"/>
      <c r="S15" s="123"/>
      <c r="T15" s="123"/>
      <c r="U15" s="123"/>
      <c r="V15" s="123"/>
      <c r="W15" s="123"/>
    </row>
    <row r="16" spans="1:16381" s="135" customFormat="1" ht="21" customHeight="1">
      <c r="A16" s="121"/>
      <c r="B16" s="124" t="s">
        <v>142</v>
      </c>
      <c r="C16" s="125" t="s">
        <v>242</v>
      </c>
      <c r="D16" s="150" t="s">
        <v>143</v>
      </c>
      <c r="E16" s="127"/>
      <c r="F16" s="131">
        <v>96</v>
      </c>
      <c r="G16" s="131">
        <v>6</v>
      </c>
      <c r="H16" s="131"/>
      <c r="I16" s="127"/>
      <c r="J16" s="131">
        <v>2</v>
      </c>
      <c r="K16" s="131" t="s">
        <v>147</v>
      </c>
      <c r="L16" s="132"/>
      <c r="M16" s="132"/>
      <c r="N16" s="132"/>
      <c r="O16" s="150">
        <v>148</v>
      </c>
      <c r="P16" s="133"/>
      <c r="Q16" s="133">
        <f>222000/1936.27</f>
        <v>114.653431597866</v>
      </c>
      <c r="R16" s="121"/>
      <c r="S16" s="121"/>
      <c r="T16" s="121"/>
      <c r="U16" s="121"/>
      <c r="V16" s="121"/>
      <c r="W16" s="121"/>
    </row>
    <row r="17" spans="1:23" s="135" customFormat="1" ht="20.25" customHeight="1">
      <c r="A17" s="121"/>
      <c r="B17" s="124" t="s">
        <v>142</v>
      </c>
      <c r="C17" s="125" t="s">
        <v>242</v>
      </c>
      <c r="D17" s="150" t="s">
        <v>148</v>
      </c>
      <c r="E17" s="150"/>
      <c r="F17" s="131">
        <v>96</v>
      </c>
      <c r="G17" s="131">
        <v>10</v>
      </c>
      <c r="H17" s="131">
        <v>2</v>
      </c>
      <c r="I17" s="131"/>
      <c r="J17" s="131">
        <v>1</v>
      </c>
      <c r="K17" s="131" t="s">
        <v>112</v>
      </c>
      <c r="L17" s="151"/>
      <c r="M17" s="132"/>
      <c r="N17" s="132"/>
      <c r="O17" s="150">
        <v>9</v>
      </c>
      <c r="P17" s="133"/>
      <c r="Q17" s="133">
        <v>418.33</v>
      </c>
      <c r="R17" s="121"/>
      <c r="S17" s="121"/>
      <c r="T17" s="121"/>
      <c r="U17" s="121"/>
      <c r="V17" s="121"/>
      <c r="W17" s="121"/>
    </row>
    <row r="18" spans="1:23" s="135" customFormat="1" ht="24" customHeight="1">
      <c r="A18" s="121"/>
      <c r="B18" s="124" t="s">
        <v>142</v>
      </c>
      <c r="C18" s="125" t="s">
        <v>242</v>
      </c>
      <c r="D18" s="150" t="s">
        <v>149</v>
      </c>
      <c r="E18" s="150"/>
      <c r="F18" s="131">
        <v>96</v>
      </c>
      <c r="G18" s="131">
        <v>10</v>
      </c>
      <c r="H18" s="131">
        <v>4</v>
      </c>
      <c r="I18" s="131"/>
      <c r="J18" s="131">
        <v>6</v>
      </c>
      <c r="K18" s="131" t="s">
        <v>150</v>
      </c>
      <c r="L18" s="151"/>
      <c r="M18" s="132"/>
      <c r="N18" s="132"/>
      <c r="O18" s="150">
        <v>126</v>
      </c>
      <c r="P18" s="133"/>
      <c r="Q18" s="133">
        <v>357.9</v>
      </c>
      <c r="R18" s="121"/>
      <c r="S18" s="121"/>
      <c r="T18" s="121"/>
      <c r="U18" s="121"/>
      <c r="V18" s="121"/>
      <c r="W18" s="121"/>
    </row>
    <row r="19" spans="1:23" s="154" customFormat="1" ht="18" customHeight="1">
      <c r="A19" s="152"/>
      <c r="B19" s="124" t="s">
        <v>142</v>
      </c>
      <c r="C19" s="125" t="s">
        <v>242</v>
      </c>
      <c r="D19" s="150" t="s">
        <v>151</v>
      </c>
      <c r="E19" s="148"/>
      <c r="F19" s="131">
        <v>96</v>
      </c>
      <c r="G19" s="131">
        <v>10</v>
      </c>
      <c r="H19" s="131">
        <v>5</v>
      </c>
      <c r="I19" s="134"/>
      <c r="J19" s="131">
        <v>7</v>
      </c>
      <c r="K19" s="131" t="s">
        <v>89</v>
      </c>
      <c r="L19" s="153"/>
      <c r="M19" s="132"/>
      <c r="N19" s="132"/>
      <c r="O19" s="150">
        <v>26</v>
      </c>
      <c r="P19" s="133"/>
      <c r="Q19" s="133">
        <v>60.43</v>
      </c>
      <c r="R19" s="123"/>
      <c r="S19" s="123"/>
      <c r="T19" s="123"/>
      <c r="U19" s="123"/>
      <c r="V19" s="123"/>
      <c r="W19" s="123"/>
    </row>
    <row r="20" spans="1:23" s="154" customFormat="1" ht="20.25" customHeight="1">
      <c r="A20" s="152"/>
      <c r="B20" s="124" t="s">
        <v>142</v>
      </c>
      <c r="C20" s="125" t="s">
        <v>242</v>
      </c>
      <c r="D20" s="150" t="s">
        <v>151</v>
      </c>
      <c r="E20" s="150"/>
      <c r="F20" s="131">
        <v>96</v>
      </c>
      <c r="G20" s="131">
        <v>10</v>
      </c>
      <c r="H20" s="131">
        <v>6</v>
      </c>
      <c r="I20" s="131"/>
      <c r="J20" s="131">
        <v>6</v>
      </c>
      <c r="K20" s="131" t="s">
        <v>89</v>
      </c>
      <c r="L20" s="151"/>
      <c r="M20" s="132"/>
      <c r="N20" s="132"/>
      <c r="O20" s="150">
        <v>81</v>
      </c>
      <c r="P20" s="133"/>
      <c r="Q20" s="133">
        <v>158.97</v>
      </c>
      <c r="R20" s="123"/>
      <c r="S20" s="123"/>
      <c r="T20" s="123"/>
      <c r="U20" s="123"/>
      <c r="V20" s="123"/>
      <c r="W20" s="123"/>
    </row>
    <row r="21" spans="1:23" s="154" customFormat="1" ht="20.25" customHeight="1">
      <c r="A21" s="152"/>
      <c r="B21" s="124" t="s">
        <v>142</v>
      </c>
      <c r="C21" s="125" t="s">
        <v>242</v>
      </c>
      <c r="D21" s="150" t="s">
        <v>152</v>
      </c>
      <c r="E21" s="150"/>
      <c r="F21" s="131">
        <v>96</v>
      </c>
      <c r="G21" s="131">
        <v>10</v>
      </c>
      <c r="H21" s="131">
        <v>7</v>
      </c>
      <c r="I21" s="131"/>
      <c r="J21" s="131">
        <v>5</v>
      </c>
      <c r="K21" s="131" t="s">
        <v>150</v>
      </c>
      <c r="L21" s="151"/>
      <c r="M21" s="132"/>
      <c r="N21" s="132"/>
      <c r="O21" s="150">
        <v>390</v>
      </c>
      <c r="P21" s="133"/>
      <c r="Q21" s="133">
        <v>946.67</v>
      </c>
      <c r="R21" s="123"/>
      <c r="S21" s="123"/>
      <c r="T21" s="123"/>
      <c r="U21" s="123"/>
      <c r="V21" s="123"/>
      <c r="W21" s="123"/>
    </row>
    <row r="22" spans="1:23" s="154" customFormat="1" ht="22.5" customHeight="1">
      <c r="A22" s="152"/>
      <c r="B22" s="124" t="s">
        <v>142</v>
      </c>
      <c r="C22" s="125" t="s">
        <v>242</v>
      </c>
      <c r="D22" s="150" t="s">
        <v>151</v>
      </c>
      <c r="E22" s="150"/>
      <c r="F22" s="131">
        <v>96</v>
      </c>
      <c r="G22" s="131">
        <v>10</v>
      </c>
      <c r="H22" s="131">
        <v>8</v>
      </c>
      <c r="I22" s="131"/>
      <c r="J22" s="131">
        <v>6</v>
      </c>
      <c r="K22" s="131" t="s">
        <v>89</v>
      </c>
      <c r="L22" s="151"/>
      <c r="M22" s="132"/>
      <c r="N22" s="132"/>
      <c r="O22" s="150">
        <v>95</v>
      </c>
      <c r="P22" s="133"/>
      <c r="Q22" s="133">
        <v>186.44</v>
      </c>
      <c r="R22" s="123"/>
      <c r="S22" s="123"/>
      <c r="T22" s="123"/>
      <c r="U22" s="123"/>
      <c r="V22" s="123"/>
      <c r="W22" s="123"/>
    </row>
    <row r="23" spans="1:23" s="154" customFormat="1" ht="20.25" customHeight="1">
      <c r="A23" s="152"/>
      <c r="B23" s="124" t="s">
        <v>142</v>
      </c>
      <c r="C23" s="125" t="s">
        <v>242</v>
      </c>
      <c r="D23" s="150" t="s">
        <v>152</v>
      </c>
      <c r="E23" s="150"/>
      <c r="F23" s="131">
        <v>96</v>
      </c>
      <c r="G23" s="131">
        <v>10</v>
      </c>
      <c r="H23" s="131">
        <v>9</v>
      </c>
      <c r="I23" s="131"/>
      <c r="J23" s="131">
        <v>5</v>
      </c>
      <c r="K23" s="131" t="s">
        <v>89</v>
      </c>
      <c r="L23" s="151"/>
      <c r="M23" s="132"/>
      <c r="N23" s="132"/>
      <c r="O23" s="150">
        <v>116</v>
      </c>
      <c r="P23" s="133"/>
      <c r="Q23" s="133">
        <v>191.71</v>
      </c>
      <c r="R23" s="123"/>
      <c r="S23" s="123"/>
      <c r="T23" s="123"/>
      <c r="U23" s="123"/>
      <c r="V23" s="123"/>
      <c r="W23" s="123"/>
    </row>
    <row r="24" spans="1:23" s="154" customFormat="1" ht="20.25" customHeight="1">
      <c r="A24" s="152"/>
      <c r="B24" s="124" t="s">
        <v>142</v>
      </c>
      <c r="C24" s="125" t="s">
        <v>242</v>
      </c>
      <c r="D24" s="150" t="s">
        <v>151</v>
      </c>
      <c r="E24" s="150"/>
      <c r="F24" s="131">
        <v>96</v>
      </c>
      <c r="G24" s="131">
        <v>10</v>
      </c>
      <c r="H24" s="131">
        <v>10</v>
      </c>
      <c r="I24" s="131"/>
      <c r="J24" s="131">
        <v>7</v>
      </c>
      <c r="K24" s="131" t="s">
        <v>150</v>
      </c>
      <c r="L24" s="151"/>
      <c r="M24" s="132"/>
      <c r="N24" s="132"/>
      <c r="O24" s="150">
        <v>32</v>
      </c>
      <c r="P24" s="133"/>
      <c r="Q24" s="133">
        <v>105.77</v>
      </c>
      <c r="R24" s="123"/>
      <c r="S24" s="123"/>
      <c r="T24" s="123"/>
      <c r="U24" s="123"/>
      <c r="V24" s="123"/>
      <c r="W24" s="123"/>
    </row>
    <row r="25" spans="1:23" s="154" customFormat="1" ht="21" customHeight="1">
      <c r="A25" s="152"/>
      <c r="B25" s="124" t="s">
        <v>142</v>
      </c>
      <c r="C25" s="125" t="s">
        <v>253</v>
      </c>
      <c r="D25" s="148" t="s">
        <v>255</v>
      </c>
      <c r="E25" s="150"/>
      <c r="F25" s="131">
        <v>75</v>
      </c>
      <c r="G25" s="131">
        <v>46</v>
      </c>
      <c r="H25" s="132"/>
      <c r="I25" s="131" t="s">
        <v>97</v>
      </c>
      <c r="J25" s="131">
        <v>4</v>
      </c>
      <c r="K25" s="149"/>
      <c r="L25" s="151" t="s">
        <v>101</v>
      </c>
      <c r="M25" s="132" t="s">
        <v>51</v>
      </c>
      <c r="N25" s="132">
        <v>98</v>
      </c>
      <c r="O25" s="132"/>
      <c r="P25" s="133">
        <v>2.16</v>
      </c>
      <c r="Q25" s="133">
        <v>1.7</v>
      </c>
      <c r="R25" s="123"/>
      <c r="S25" s="123"/>
      <c r="T25" s="123"/>
      <c r="U25" s="123"/>
      <c r="V25" s="123"/>
      <c r="W25" s="123"/>
    </row>
    <row r="26" spans="1:23" s="154" customFormat="1" ht="20.25" customHeight="1">
      <c r="A26" s="152"/>
      <c r="B26" s="124" t="s">
        <v>142</v>
      </c>
      <c r="C26" s="125" t="s">
        <v>253</v>
      </c>
      <c r="D26" s="148" t="s">
        <v>255</v>
      </c>
      <c r="E26" s="150"/>
      <c r="F26" s="131">
        <v>86</v>
      </c>
      <c r="G26" s="131">
        <v>14</v>
      </c>
      <c r="H26" s="132"/>
      <c r="I26" s="131" t="s">
        <v>97</v>
      </c>
      <c r="J26" s="131">
        <v>2</v>
      </c>
      <c r="K26" s="155"/>
      <c r="L26" s="151" t="s">
        <v>256</v>
      </c>
      <c r="M26" s="132">
        <v>30</v>
      </c>
      <c r="N26" s="132" t="s">
        <v>101</v>
      </c>
      <c r="O26" s="132"/>
      <c r="P26" s="133">
        <v>244.28</v>
      </c>
      <c r="Q26" s="156">
        <v>144.35</v>
      </c>
      <c r="R26" s="123"/>
      <c r="S26" s="123"/>
      <c r="T26" s="123"/>
      <c r="U26" s="123"/>
      <c r="V26" s="123"/>
      <c r="W26" s="123"/>
    </row>
    <row r="27" spans="1:23" s="154" customFormat="1" ht="24.75" customHeight="1">
      <c r="A27" s="152"/>
      <c r="B27" s="124" t="s">
        <v>142</v>
      </c>
      <c r="C27" s="125" t="s">
        <v>253</v>
      </c>
      <c r="D27" s="148" t="s">
        <v>255</v>
      </c>
      <c r="E27" s="150"/>
      <c r="F27" s="131">
        <v>86</v>
      </c>
      <c r="G27" s="131">
        <v>19</v>
      </c>
      <c r="H27" s="132"/>
      <c r="I27" s="131" t="s">
        <v>97</v>
      </c>
      <c r="J27" s="131">
        <v>3</v>
      </c>
      <c r="K27" s="155"/>
      <c r="L27" s="151" t="s">
        <v>65</v>
      </c>
      <c r="M27" s="132">
        <v>62</v>
      </c>
      <c r="N27" s="132">
        <v>43</v>
      </c>
      <c r="O27" s="132"/>
      <c r="P27" s="133">
        <v>128.76</v>
      </c>
      <c r="Q27" s="156">
        <v>81.319999999999993</v>
      </c>
      <c r="R27" s="123"/>
      <c r="S27" s="123"/>
      <c r="T27" s="123"/>
      <c r="U27" s="123"/>
      <c r="V27" s="123"/>
      <c r="W27" s="123"/>
    </row>
    <row r="28" spans="1:23" s="154" customFormat="1" ht="24" customHeight="1">
      <c r="A28" s="152"/>
      <c r="B28" s="124" t="s">
        <v>142</v>
      </c>
      <c r="C28" s="125" t="s">
        <v>253</v>
      </c>
      <c r="D28" s="148" t="s">
        <v>255</v>
      </c>
      <c r="E28" s="150"/>
      <c r="F28" s="131">
        <v>86</v>
      </c>
      <c r="G28" s="131">
        <v>24</v>
      </c>
      <c r="H28" s="132"/>
      <c r="I28" s="131" t="s">
        <v>97</v>
      </c>
      <c r="J28" s="131">
        <v>3</v>
      </c>
      <c r="K28" s="155"/>
      <c r="L28" s="151" t="s">
        <v>65</v>
      </c>
      <c r="M28" s="132">
        <v>98</v>
      </c>
      <c r="N28" s="132">
        <v>89</v>
      </c>
      <c r="O28" s="132"/>
      <c r="P28" s="133">
        <v>146.65</v>
      </c>
      <c r="Q28" s="156">
        <v>92.62</v>
      </c>
      <c r="R28" s="123"/>
      <c r="S28" s="123"/>
      <c r="T28" s="123"/>
      <c r="U28" s="123"/>
      <c r="V28" s="123"/>
      <c r="W28" s="123"/>
    </row>
    <row r="29" spans="1:23" s="154" customFormat="1" ht="21.75" customHeight="1">
      <c r="A29" s="152"/>
      <c r="B29" s="124" t="s">
        <v>142</v>
      </c>
      <c r="C29" s="125" t="s">
        <v>253</v>
      </c>
      <c r="D29" s="148" t="s">
        <v>255</v>
      </c>
      <c r="E29" s="150"/>
      <c r="F29" s="131">
        <v>86</v>
      </c>
      <c r="G29" s="131">
        <v>37</v>
      </c>
      <c r="H29" s="132"/>
      <c r="I29" s="131" t="s">
        <v>97</v>
      </c>
      <c r="J29" s="131">
        <v>4</v>
      </c>
      <c r="K29" s="155"/>
      <c r="L29" s="151" t="s">
        <v>65</v>
      </c>
      <c r="M29" s="132">
        <v>55</v>
      </c>
      <c r="N29" s="132">
        <v>61</v>
      </c>
      <c r="O29" s="132"/>
      <c r="P29" s="133">
        <v>92.41</v>
      </c>
      <c r="Q29" s="156">
        <v>72.61</v>
      </c>
      <c r="R29" s="123"/>
      <c r="S29" s="123"/>
      <c r="T29" s="123"/>
      <c r="U29" s="123"/>
      <c r="V29" s="123"/>
      <c r="W29" s="123"/>
    </row>
    <row r="30" spans="1:23" s="154" customFormat="1" ht="24.75" customHeight="1">
      <c r="A30" s="152"/>
      <c r="B30" s="124" t="s">
        <v>142</v>
      </c>
      <c r="C30" s="125" t="s">
        <v>253</v>
      </c>
      <c r="D30" s="148" t="s">
        <v>255</v>
      </c>
      <c r="E30" s="150"/>
      <c r="F30" s="131">
        <v>86</v>
      </c>
      <c r="G30" s="131">
        <v>48</v>
      </c>
      <c r="H30" s="132"/>
      <c r="I30" s="131" t="s">
        <v>97</v>
      </c>
      <c r="J30" s="131">
        <v>3</v>
      </c>
      <c r="K30" s="155"/>
      <c r="L30" s="151" t="s">
        <v>256</v>
      </c>
      <c r="M30" s="132">
        <v>91</v>
      </c>
      <c r="N30" s="132">
        <v>73</v>
      </c>
      <c r="O30" s="132"/>
      <c r="P30" s="133">
        <v>241.26</v>
      </c>
      <c r="Q30" s="156">
        <v>152.37</v>
      </c>
      <c r="R30" s="123"/>
      <c r="S30" s="123"/>
      <c r="T30" s="123"/>
      <c r="U30" s="123"/>
      <c r="V30" s="123"/>
      <c r="W30" s="123"/>
    </row>
    <row r="31" spans="1:23" s="154" customFormat="1" ht="20.25" customHeight="1">
      <c r="A31" s="152"/>
      <c r="B31" s="124" t="s">
        <v>142</v>
      </c>
      <c r="C31" s="125" t="s">
        <v>253</v>
      </c>
      <c r="D31" s="148" t="s">
        <v>255</v>
      </c>
      <c r="E31" s="150"/>
      <c r="F31" s="131">
        <v>86</v>
      </c>
      <c r="G31" s="131">
        <v>51</v>
      </c>
      <c r="H31" s="132"/>
      <c r="I31" s="131" t="s">
        <v>97</v>
      </c>
      <c r="J31" s="131">
        <v>4</v>
      </c>
      <c r="K31" s="155"/>
      <c r="L31" s="151" t="s">
        <v>256</v>
      </c>
      <c r="M31" s="132">
        <v>42</v>
      </c>
      <c r="N31" s="132">
        <v>81</v>
      </c>
      <c r="O31" s="132"/>
      <c r="P31" s="133">
        <v>160.08000000000001</v>
      </c>
      <c r="Q31" s="156">
        <v>125.78</v>
      </c>
      <c r="R31" s="123"/>
      <c r="S31" s="123"/>
      <c r="T31" s="123"/>
      <c r="U31" s="123"/>
      <c r="V31" s="123"/>
      <c r="W31" s="123"/>
    </row>
    <row r="32" spans="1:23" s="154" customFormat="1" ht="19.5" customHeight="1">
      <c r="A32" s="152"/>
      <c r="B32" s="124" t="s">
        <v>142</v>
      </c>
      <c r="C32" s="125" t="s">
        <v>253</v>
      </c>
      <c r="D32" s="148" t="s">
        <v>255</v>
      </c>
      <c r="E32" s="150"/>
      <c r="F32" s="131">
        <v>86</v>
      </c>
      <c r="G32" s="131">
        <v>63</v>
      </c>
      <c r="H32" s="132"/>
      <c r="I32" s="131" t="s">
        <v>97</v>
      </c>
      <c r="J32" s="131">
        <v>3</v>
      </c>
      <c r="K32" s="155"/>
      <c r="L32" s="151" t="s">
        <v>65</v>
      </c>
      <c r="M32" s="132">
        <v>98</v>
      </c>
      <c r="N32" s="132">
        <v>21</v>
      </c>
      <c r="O32" s="132"/>
      <c r="P32" s="133">
        <v>146.31</v>
      </c>
      <c r="Q32" s="156">
        <v>92.41</v>
      </c>
      <c r="R32" s="123"/>
      <c r="S32" s="123"/>
      <c r="T32" s="123"/>
      <c r="U32" s="123"/>
      <c r="V32" s="123"/>
      <c r="W32" s="123"/>
    </row>
    <row r="33" spans="1:23" s="154" customFormat="1" ht="19.5" customHeight="1">
      <c r="A33" s="152"/>
      <c r="B33" s="124" t="s">
        <v>142</v>
      </c>
      <c r="C33" s="125" t="s">
        <v>253</v>
      </c>
      <c r="D33" s="148" t="s">
        <v>255</v>
      </c>
      <c r="E33" s="150"/>
      <c r="F33" s="131">
        <v>86</v>
      </c>
      <c r="G33" s="131">
        <v>68</v>
      </c>
      <c r="H33" s="132"/>
      <c r="I33" s="131" t="s">
        <v>97</v>
      </c>
      <c r="J33" s="131">
        <v>4</v>
      </c>
      <c r="K33" s="155"/>
      <c r="L33" s="151" t="s">
        <v>254</v>
      </c>
      <c r="M33" s="132" t="s">
        <v>257</v>
      </c>
      <c r="N33" s="132">
        <v>14</v>
      </c>
      <c r="O33" s="132"/>
      <c r="P33" s="133">
        <v>219.85</v>
      </c>
      <c r="Q33" s="156">
        <v>172.74</v>
      </c>
      <c r="R33" s="123"/>
      <c r="S33" s="123"/>
      <c r="T33" s="123"/>
      <c r="U33" s="123"/>
      <c r="V33" s="123"/>
      <c r="W33" s="123"/>
    </row>
    <row r="34" spans="1:23" s="154" customFormat="1" ht="19.5" customHeight="1">
      <c r="A34" s="152"/>
      <c r="B34" s="124" t="s">
        <v>142</v>
      </c>
      <c r="C34" s="125" t="s">
        <v>253</v>
      </c>
      <c r="D34" s="148" t="s">
        <v>255</v>
      </c>
      <c r="E34" s="150"/>
      <c r="F34" s="131">
        <v>86</v>
      </c>
      <c r="G34" s="131">
        <v>72</v>
      </c>
      <c r="H34" s="132"/>
      <c r="I34" s="131" t="s">
        <v>97</v>
      </c>
      <c r="J34" s="131">
        <v>3</v>
      </c>
      <c r="K34" s="155"/>
      <c r="L34" s="151" t="s">
        <v>258</v>
      </c>
      <c r="M34" s="132">
        <v>27</v>
      </c>
      <c r="N34" s="132">
        <v>90</v>
      </c>
      <c r="O34" s="132"/>
      <c r="P34" s="133">
        <v>455.26</v>
      </c>
      <c r="Q34" s="156">
        <v>287.52999999999997</v>
      </c>
      <c r="R34" s="123"/>
      <c r="S34" s="123"/>
      <c r="T34" s="123"/>
      <c r="U34" s="123"/>
      <c r="V34" s="123"/>
      <c r="W34" s="123"/>
    </row>
    <row r="35" spans="1:23" s="154" customFormat="1" ht="19.5" customHeight="1">
      <c r="A35" s="152"/>
      <c r="B35" s="124" t="s">
        <v>142</v>
      </c>
      <c r="C35" s="125" t="s">
        <v>253</v>
      </c>
      <c r="D35" s="148" t="s">
        <v>255</v>
      </c>
      <c r="E35" s="150"/>
      <c r="F35" s="131">
        <v>86</v>
      </c>
      <c r="G35" s="131">
        <v>75</v>
      </c>
      <c r="H35" s="132"/>
      <c r="I35" s="131" t="s">
        <v>97</v>
      </c>
      <c r="J35" s="131">
        <v>3</v>
      </c>
      <c r="K35" s="155"/>
      <c r="L35" s="151" t="s">
        <v>51</v>
      </c>
      <c r="M35" s="132" t="s">
        <v>259</v>
      </c>
      <c r="N35" s="132" t="s">
        <v>66</v>
      </c>
      <c r="O35" s="132"/>
      <c r="P35" s="133">
        <v>287.74</v>
      </c>
      <c r="Q35" s="156">
        <v>181.73</v>
      </c>
      <c r="R35" s="123"/>
      <c r="S35" s="123"/>
      <c r="T35" s="123"/>
      <c r="U35" s="123"/>
      <c r="V35" s="123"/>
      <c r="W35" s="123"/>
    </row>
    <row r="36" spans="1:23" s="154" customFormat="1" ht="19.5" customHeight="1">
      <c r="A36" s="152"/>
      <c r="B36" s="124" t="s">
        <v>142</v>
      </c>
      <c r="C36" s="125" t="s">
        <v>253</v>
      </c>
      <c r="D36" s="148" t="s">
        <v>255</v>
      </c>
      <c r="E36" s="150"/>
      <c r="F36" s="131">
        <v>86</v>
      </c>
      <c r="G36" s="131">
        <v>76</v>
      </c>
      <c r="H36" s="132"/>
      <c r="I36" s="131" t="s">
        <v>97</v>
      </c>
      <c r="J36" s="131">
        <v>3</v>
      </c>
      <c r="K36" s="155"/>
      <c r="L36" s="151" t="s">
        <v>44</v>
      </c>
      <c r="M36" s="132" t="s">
        <v>260</v>
      </c>
      <c r="N36" s="132" t="s">
        <v>261</v>
      </c>
      <c r="O36" s="132"/>
      <c r="P36" s="133">
        <v>171</v>
      </c>
      <c r="Q36" s="156">
        <v>108</v>
      </c>
      <c r="R36" s="123"/>
      <c r="S36" s="123"/>
      <c r="T36" s="123"/>
      <c r="U36" s="123"/>
      <c r="V36" s="123"/>
      <c r="W36" s="123"/>
    </row>
    <row r="37" spans="1:23" s="154" customFormat="1" ht="19.5" customHeight="1">
      <c r="A37" s="152"/>
      <c r="B37" s="124" t="s">
        <v>142</v>
      </c>
      <c r="C37" s="125" t="s">
        <v>253</v>
      </c>
      <c r="D37" s="148" t="s">
        <v>255</v>
      </c>
      <c r="E37" s="150"/>
      <c r="F37" s="131">
        <v>86</v>
      </c>
      <c r="G37" s="131">
        <v>77</v>
      </c>
      <c r="H37" s="132"/>
      <c r="I37" s="131" t="s">
        <v>137</v>
      </c>
      <c r="J37" s="131"/>
      <c r="K37" s="155"/>
      <c r="L37" s="151" t="s">
        <v>101</v>
      </c>
      <c r="M37" s="132" t="s">
        <v>61</v>
      </c>
      <c r="N37" s="132" t="s">
        <v>262</v>
      </c>
      <c r="O37" s="132"/>
      <c r="P37" s="133">
        <v>0</v>
      </c>
      <c r="Q37" s="156">
        <v>0</v>
      </c>
      <c r="R37" s="123"/>
      <c r="S37" s="123"/>
      <c r="T37" s="123"/>
      <c r="U37" s="123"/>
      <c r="V37" s="123"/>
      <c r="W37" s="123"/>
    </row>
    <row r="38" spans="1:23" s="154" customFormat="1" ht="19.5" customHeight="1">
      <c r="A38" s="152"/>
      <c r="B38" s="124" t="s">
        <v>142</v>
      </c>
      <c r="C38" s="125" t="s">
        <v>253</v>
      </c>
      <c r="D38" s="148" t="s">
        <v>255</v>
      </c>
      <c r="E38" s="150"/>
      <c r="F38" s="131">
        <v>86</v>
      </c>
      <c r="G38" s="131">
        <v>79</v>
      </c>
      <c r="H38" s="132"/>
      <c r="I38" s="131" t="s">
        <v>144</v>
      </c>
      <c r="J38" s="131">
        <v>3</v>
      </c>
      <c r="K38" s="155"/>
      <c r="L38" s="151" t="s">
        <v>101</v>
      </c>
      <c r="M38" s="132" t="s">
        <v>263</v>
      </c>
      <c r="N38" s="132" t="s">
        <v>66</v>
      </c>
      <c r="O38" s="132"/>
      <c r="P38" s="133">
        <v>82.51</v>
      </c>
      <c r="Q38" s="156">
        <v>55.6</v>
      </c>
      <c r="R38" s="123"/>
      <c r="S38" s="123"/>
      <c r="T38" s="123"/>
      <c r="U38" s="123"/>
      <c r="V38" s="123"/>
      <c r="W38" s="123"/>
    </row>
    <row r="39" spans="1:23" s="154" customFormat="1" ht="19.5" customHeight="1">
      <c r="A39" s="152"/>
      <c r="B39" s="124" t="s">
        <v>142</v>
      </c>
      <c r="C39" s="125" t="s">
        <v>253</v>
      </c>
      <c r="D39" s="148" t="s">
        <v>255</v>
      </c>
      <c r="E39" s="150"/>
      <c r="F39" s="131">
        <v>86</v>
      </c>
      <c r="G39" s="131">
        <v>80</v>
      </c>
      <c r="H39" s="132"/>
      <c r="I39" s="131" t="s">
        <v>97</v>
      </c>
      <c r="J39" s="131">
        <v>4</v>
      </c>
      <c r="K39" s="155"/>
      <c r="L39" s="151" t="s">
        <v>257</v>
      </c>
      <c r="M39" s="132" t="s">
        <v>264</v>
      </c>
      <c r="N39" s="132" t="s">
        <v>265</v>
      </c>
      <c r="O39" s="132"/>
      <c r="P39" s="133">
        <v>302.55</v>
      </c>
      <c r="Q39" s="156">
        <v>237.71</v>
      </c>
      <c r="R39" s="123"/>
      <c r="S39" s="123"/>
      <c r="T39" s="123"/>
      <c r="U39" s="123"/>
      <c r="V39" s="123"/>
      <c r="W39" s="123"/>
    </row>
    <row r="40" spans="1:23" s="154" customFormat="1" ht="19.5" customHeight="1">
      <c r="A40" s="152"/>
      <c r="B40" s="124" t="s">
        <v>142</v>
      </c>
      <c r="C40" s="125" t="s">
        <v>253</v>
      </c>
      <c r="D40" s="148" t="s">
        <v>255</v>
      </c>
      <c r="E40" s="150"/>
      <c r="F40" s="131">
        <v>86</v>
      </c>
      <c r="G40" s="131">
        <v>82</v>
      </c>
      <c r="H40" s="132"/>
      <c r="I40" s="131" t="s">
        <v>97</v>
      </c>
      <c r="J40" s="131">
        <v>3</v>
      </c>
      <c r="K40" s="155"/>
      <c r="L40" s="151" t="s">
        <v>65</v>
      </c>
      <c r="M40" s="132" t="s">
        <v>266</v>
      </c>
      <c r="N40" s="132" t="s">
        <v>267</v>
      </c>
      <c r="O40" s="132"/>
      <c r="P40" s="133">
        <v>137.91999999999999</v>
      </c>
      <c r="Q40" s="156">
        <v>87.11</v>
      </c>
      <c r="R40" s="123"/>
      <c r="S40" s="123"/>
      <c r="T40" s="123"/>
      <c r="U40" s="123"/>
      <c r="V40" s="123"/>
      <c r="W40" s="123"/>
    </row>
    <row r="41" spans="1:23" s="154" customFormat="1" ht="19.5" customHeight="1">
      <c r="A41" s="152"/>
      <c r="B41" s="124" t="s">
        <v>142</v>
      </c>
      <c r="C41" s="125" t="s">
        <v>253</v>
      </c>
      <c r="D41" s="148" t="s">
        <v>255</v>
      </c>
      <c r="E41" s="150"/>
      <c r="F41" s="131">
        <v>86</v>
      </c>
      <c r="G41" s="131">
        <v>84</v>
      </c>
      <c r="H41" s="132"/>
      <c r="I41" s="131" t="s">
        <v>97</v>
      </c>
      <c r="J41" s="131">
        <v>3</v>
      </c>
      <c r="K41" s="155"/>
      <c r="L41" s="151" t="s">
        <v>101</v>
      </c>
      <c r="M41" s="132" t="s">
        <v>268</v>
      </c>
      <c r="N41" s="132" t="s">
        <v>43</v>
      </c>
      <c r="O41" s="132"/>
      <c r="P41" s="133">
        <v>47.41</v>
      </c>
      <c r="Q41" s="156">
        <v>29.95</v>
      </c>
      <c r="R41" s="123"/>
      <c r="S41" s="123"/>
      <c r="T41" s="123"/>
      <c r="U41" s="123"/>
      <c r="V41" s="123"/>
      <c r="W41" s="123"/>
    </row>
    <row r="42" spans="1:23" s="154" customFormat="1" ht="19.5" customHeight="1">
      <c r="A42" s="152"/>
      <c r="B42" s="124" t="s">
        <v>142</v>
      </c>
      <c r="C42" s="125" t="s">
        <v>253</v>
      </c>
      <c r="D42" s="148" t="s">
        <v>255</v>
      </c>
      <c r="E42" s="150"/>
      <c r="F42" s="131">
        <v>86</v>
      </c>
      <c r="G42" s="131">
        <v>120</v>
      </c>
      <c r="H42" s="132"/>
      <c r="I42" s="131" t="s">
        <v>269</v>
      </c>
      <c r="J42" s="131">
        <v>3</v>
      </c>
      <c r="K42" s="155"/>
      <c r="L42" s="151" t="s">
        <v>100</v>
      </c>
      <c r="M42" s="132" t="s">
        <v>270</v>
      </c>
      <c r="N42" s="132" t="s">
        <v>44</v>
      </c>
      <c r="O42" s="132"/>
      <c r="P42" s="133">
        <v>35.03</v>
      </c>
      <c r="Q42" s="156">
        <v>26.27</v>
      </c>
      <c r="R42" s="123"/>
      <c r="S42" s="123"/>
      <c r="T42" s="123"/>
      <c r="U42" s="123"/>
      <c r="V42" s="123"/>
      <c r="W42" s="123"/>
    </row>
    <row r="43" spans="1:23" s="154" customFormat="1" ht="19.5" customHeight="1">
      <c r="A43" s="152"/>
      <c r="B43" s="124" t="s">
        <v>142</v>
      </c>
      <c r="C43" s="125" t="s">
        <v>253</v>
      </c>
      <c r="D43" s="148" t="s">
        <v>255</v>
      </c>
      <c r="E43" s="150"/>
      <c r="F43" s="131">
        <v>86</v>
      </c>
      <c r="G43" s="131">
        <v>122</v>
      </c>
      <c r="H43" s="132"/>
      <c r="I43" s="131" t="s">
        <v>271</v>
      </c>
      <c r="J43" s="131"/>
      <c r="K43" s="155"/>
      <c r="L43" s="151" t="s">
        <v>100</v>
      </c>
      <c r="M43" s="132" t="s">
        <v>47</v>
      </c>
      <c r="N43" s="132" t="s">
        <v>272</v>
      </c>
      <c r="O43" s="132"/>
      <c r="P43" s="133">
        <v>0</v>
      </c>
      <c r="Q43" s="156">
        <v>0</v>
      </c>
      <c r="R43" s="123"/>
      <c r="S43" s="123"/>
      <c r="T43" s="123"/>
      <c r="U43" s="123"/>
      <c r="V43" s="123"/>
      <c r="W43" s="123"/>
    </row>
    <row r="44" spans="1:23" s="154" customFormat="1" ht="19.5" customHeight="1">
      <c r="A44" s="152"/>
      <c r="B44" s="124" t="s">
        <v>142</v>
      </c>
      <c r="C44" s="125" t="s">
        <v>253</v>
      </c>
      <c r="D44" s="148" t="s">
        <v>255</v>
      </c>
      <c r="E44" s="150"/>
      <c r="F44" s="131">
        <v>87</v>
      </c>
      <c r="G44" s="131">
        <v>4</v>
      </c>
      <c r="H44" s="132"/>
      <c r="I44" s="131" t="s">
        <v>145</v>
      </c>
      <c r="J44" s="131">
        <v>3</v>
      </c>
      <c r="K44" s="155"/>
      <c r="L44" s="151" t="s">
        <v>100</v>
      </c>
      <c r="M44" s="132" t="s">
        <v>256</v>
      </c>
      <c r="N44" s="132" t="s">
        <v>57</v>
      </c>
      <c r="O44" s="132"/>
      <c r="P44" s="133">
        <v>24.39</v>
      </c>
      <c r="Q44" s="156">
        <v>16.260000000000002</v>
      </c>
      <c r="R44" s="123"/>
      <c r="S44" s="123"/>
      <c r="T44" s="123"/>
      <c r="U44" s="123"/>
      <c r="V44" s="123"/>
      <c r="W44" s="123"/>
    </row>
    <row r="45" spans="1:23" s="154" customFormat="1" ht="19.5" customHeight="1">
      <c r="A45" s="152"/>
      <c r="B45" s="124" t="s">
        <v>142</v>
      </c>
      <c r="C45" s="125" t="s">
        <v>253</v>
      </c>
      <c r="D45" s="148" t="s">
        <v>255</v>
      </c>
      <c r="E45" s="150"/>
      <c r="F45" s="131">
        <v>90</v>
      </c>
      <c r="G45" s="131">
        <v>1</v>
      </c>
      <c r="H45" s="132"/>
      <c r="I45" s="131" t="s">
        <v>40</v>
      </c>
      <c r="J45" s="131">
        <v>2</v>
      </c>
      <c r="K45" s="155"/>
      <c r="L45" s="151" t="s">
        <v>100</v>
      </c>
      <c r="M45" s="132" t="s">
        <v>273</v>
      </c>
      <c r="N45" s="132" t="s">
        <v>267</v>
      </c>
      <c r="O45" s="132"/>
      <c r="P45" s="133">
        <v>80.38</v>
      </c>
      <c r="Q45" s="156">
        <v>47.28</v>
      </c>
      <c r="R45" s="123"/>
      <c r="S45" s="123"/>
      <c r="T45" s="123"/>
      <c r="U45" s="123"/>
      <c r="V45" s="123"/>
      <c r="W45" s="123"/>
    </row>
    <row r="46" spans="1:23" s="154" customFormat="1" ht="19.5" customHeight="1">
      <c r="A46" s="152"/>
      <c r="B46" s="124" t="s">
        <v>142</v>
      </c>
      <c r="C46" s="125" t="s">
        <v>253</v>
      </c>
      <c r="D46" s="148" t="s">
        <v>255</v>
      </c>
      <c r="E46" s="150"/>
      <c r="F46" s="131">
        <v>90</v>
      </c>
      <c r="G46" s="131">
        <v>2</v>
      </c>
      <c r="H46" s="132"/>
      <c r="I46" s="131" t="s">
        <v>40</v>
      </c>
      <c r="J46" s="131">
        <v>2</v>
      </c>
      <c r="K46" s="155"/>
      <c r="L46" s="151" t="s">
        <v>51</v>
      </c>
      <c r="M46" s="132" t="s">
        <v>56</v>
      </c>
      <c r="N46" s="132" t="s">
        <v>38</v>
      </c>
      <c r="O46" s="132"/>
      <c r="P46" s="133">
        <v>263.02</v>
      </c>
      <c r="Q46" s="156">
        <v>154.72</v>
      </c>
      <c r="R46" s="123"/>
      <c r="S46" s="123"/>
      <c r="T46" s="123"/>
      <c r="U46" s="123"/>
      <c r="V46" s="123"/>
      <c r="W46" s="123"/>
    </row>
    <row r="47" spans="1:23" s="154" customFormat="1" ht="19.5" customHeight="1">
      <c r="A47" s="152"/>
      <c r="B47" s="124" t="s">
        <v>142</v>
      </c>
      <c r="C47" s="125" t="s">
        <v>253</v>
      </c>
      <c r="D47" s="148" t="s">
        <v>255</v>
      </c>
      <c r="E47" s="150"/>
      <c r="F47" s="131">
        <v>90</v>
      </c>
      <c r="G47" s="131">
        <v>3</v>
      </c>
      <c r="H47" s="132"/>
      <c r="I47" s="131" t="s">
        <v>137</v>
      </c>
      <c r="J47" s="131"/>
      <c r="K47" s="155"/>
      <c r="L47" s="151" t="s">
        <v>101</v>
      </c>
      <c r="M47" s="132" t="s">
        <v>101</v>
      </c>
      <c r="N47" s="132" t="s">
        <v>66</v>
      </c>
      <c r="O47" s="132"/>
      <c r="P47" s="133">
        <v>0</v>
      </c>
      <c r="Q47" s="156">
        <v>0</v>
      </c>
      <c r="R47" s="123"/>
      <c r="S47" s="123"/>
      <c r="T47" s="123"/>
      <c r="U47" s="123"/>
      <c r="V47" s="123"/>
      <c r="W47" s="123"/>
    </row>
    <row r="48" spans="1:23" s="154" customFormat="1" ht="19.5" customHeight="1">
      <c r="A48" s="152"/>
      <c r="B48" s="124" t="s">
        <v>142</v>
      </c>
      <c r="C48" s="125" t="s">
        <v>253</v>
      </c>
      <c r="D48" s="148" t="s">
        <v>255</v>
      </c>
      <c r="E48" s="150"/>
      <c r="F48" s="131">
        <v>90</v>
      </c>
      <c r="G48" s="131">
        <v>4</v>
      </c>
      <c r="H48" s="132"/>
      <c r="I48" s="131" t="s">
        <v>97</v>
      </c>
      <c r="J48" s="131">
        <v>3</v>
      </c>
      <c r="K48" s="155"/>
      <c r="L48" s="151" t="s">
        <v>257</v>
      </c>
      <c r="M48" s="132" t="s">
        <v>274</v>
      </c>
      <c r="N48" s="132" t="s">
        <v>275</v>
      </c>
      <c r="O48" s="132"/>
      <c r="P48" s="133">
        <v>436.42</v>
      </c>
      <c r="Q48" s="156">
        <v>275.63</v>
      </c>
      <c r="R48" s="123"/>
      <c r="S48" s="123"/>
      <c r="T48" s="123"/>
      <c r="U48" s="123"/>
      <c r="V48" s="123"/>
      <c r="W48" s="123"/>
    </row>
    <row r="49" spans="1:23" s="154" customFormat="1" ht="19.5" customHeight="1">
      <c r="A49" s="152"/>
      <c r="B49" s="124" t="s">
        <v>142</v>
      </c>
      <c r="C49" s="125" t="s">
        <v>253</v>
      </c>
      <c r="D49" s="148" t="s">
        <v>255</v>
      </c>
      <c r="E49" s="150"/>
      <c r="F49" s="131">
        <v>90</v>
      </c>
      <c r="G49" s="131">
        <v>5</v>
      </c>
      <c r="H49" s="132"/>
      <c r="I49" s="131" t="s">
        <v>97</v>
      </c>
      <c r="J49" s="131">
        <v>5</v>
      </c>
      <c r="K49" s="155"/>
      <c r="L49" s="151" t="s">
        <v>101</v>
      </c>
      <c r="M49" s="132" t="s">
        <v>71</v>
      </c>
      <c r="N49" s="132" t="s">
        <v>276</v>
      </c>
      <c r="O49" s="132"/>
      <c r="P49" s="133">
        <v>11.5</v>
      </c>
      <c r="Q49" s="156">
        <v>11.5</v>
      </c>
      <c r="R49" s="123"/>
      <c r="S49" s="123"/>
      <c r="T49" s="123"/>
      <c r="U49" s="123"/>
      <c r="V49" s="123"/>
      <c r="W49" s="123"/>
    </row>
    <row r="50" spans="1:23" s="154" customFormat="1" ht="19.5" customHeight="1">
      <c r="A50" s="152"/>
      <c r="B50" s="124" t="s">
        <v>142</v>
      </c>
      <c r="C50" s="125" t="s">
        <v>253</v>
      </c>
      <c r="D50" s="148" t="s">
        <v>255</v>
      </c>
      <c r="E50" s="150"/>
      <c r="F50" s="131">
        <v>90</v>
      </c>
      <c r="G50" s="131">
        <v>8</v>
      </c>
      <c r="H50" s="132"/>
      <c r="I50" s="131" t="s">
        <v>92</v>
      </c>
      <c r="J50" s="131">
        <v>1</v>
      </c>
      <c r="K50" s="155"/>
      <c r="L50" s="151" t="s">
        <v>254</v>
      </c>
      <c r="M50" s="132" t="s">
        <v>277</v>
      </c>
      <c r="N50" s="132" t="s">
        <v>275</v>
      </c>
      <c r="O50" s="132"/>
      <c r="P50" s="133">
        <v>85.54</v>
      </c>
      <c r="Q50" s="156">
        <v>34.22</v>
      </c>
      <c r="R50" s="123"/>
      <c r="S50" s="123"/>
      <c r="T50" s="123"/>
      <c r="U50" s="123"/>
      <c r="V50" s="123"/>
      <c r="W50" s="123"/>
    </row>
    <row r="51" spans="1:23" s="154" customFormat="1" ht="19.5" customHeight="1">
      <c r="A51" s="152"/>
      <c r="B51" s="124" t="s">
        <v>142</v>
      </c>
      <c r="C51" s="125" t="s">
        <v>253</v>
      </c>
      <c r="D51" s="148" t="s">
        <v>255</v>
      </c>
      <c r="E51" s="150"/>
      <c r="F51" s="131">
        <v>90</v>
      </c>
      <c r="G51" s="131">
        <v>10</v>
      </c>
      <c r="H51" s="132"/>
      <c r="I51" s="131" t="s">
        <v>145</v>
      </c>
      <c r="J51" s="131">
        <v>3</v>
      </c>
      <c r="K51" s="155"/>
      <c r="L51" s="151" t="s">
        <v>100</v>
      </c>
      <c r="M51" s="132" t="s">
        <v>278</v>
      </c>
      <c r="N51" s="132" t="s">
        <v>279</v>
      </c>
      <c r="O51" s="132"/>
      <c r="P51" s="133">
        <v>26.58</v>
      </c>
      <c r="Q51" s="156">
        <v>17.72</v>
      </c>
      <c r="R51" s="123"/>
      <c r="S51" s="123"/>
      <c r="T51" s="123"/>
      <c r="U51" s="123"/>
      <c r="V51" s="123"/>
      <c r="W51" s="123"/>
    </row>
    <row r="52" spans="1:23" s="154" customFormat="1" ht="19.5" customHeight="1">
      <c r="A52" s="152"/>
      <c r="B52" s="124" t="s">
        <v>142</v>
      </c>
      <c r="C52" s="125" t="s">
        <v>253</v>
      </c>
      <c r="D52" s="148" t="s">
        <v>255</v>
      </c>
      <c r="E52" s="150"/>
      <c r="F52" s="131">
        <v>90</v>
      </c>
      <c r="G52" s="131">
        <v>21</v>
      </c>
      <c r="H52" s="132"/>
      <c r="I52" s="131" t="s">
        <v>97</v>
      </c>
      <c r="J52" s="131">
        <v>4</v>
      </c>
      <c r="K52" s="155"/>
      <c r="L52" s="151" t="s">
        <v>44</v>
      </c>
      <c r="M52" s="132" t="s">
        <v>259</v>
      </c>
      <c r="N52" s="132" t="s">
        <v>266</v>
      </c>
      <c r="O52" s="132"/>
      <c r="P52" s="133">
        <v>139.84</v>
      </c>
      <c r="Q52" s="156">
        <v>109.87</v>
      </c>
      <c r="R52" s="123"/>
      <c r="S52" s="123"/>
      <c r="T52" s="123"/>
      <c r="U52" s="123"/>
      <c r="V52" s="123"/>
      <c r="W52" s="123"/>
    </row>
    <row r="53" spans="1:23" s="154" customFormat="1" ht="19.5" customHeight="1">
      <c r="A53" s="152"/>
      <c r="B53" s="124" t="s">
        <v>142</v>
      </c>
      <c r="C53" s="125" t="s">
        <v>253</v>
      </c>
      <c r="D53" s="148" t="s">
        <v>255</v>
      </c>
      <c r="E53" s="150"/>
      <c r="F53" s="131">
        <v>90</v>
      </c>
      <c r="G53" s="131">
        <v>49</v>
      </c>
      <c r="H53" s="132"/>
      <c r="I53" s="131" t="s">
        <v>40</v>
      </c>
      <c r="J53" s="131">
        <v>3</v>
      </c>
      <c r="K53" s="155"/>
      <c r="L53" s="151" t="s">
        <v>44</v>
      </c>
      <c r="M53" s="132" t="s">
        <v>38</v>
      </c>
      <c r="N53" s="132" t="s">
        <v>280</v>
      </c>
      <c r="O53" s="132"/>
      <c r="P53" s="133">
        <v>81.69</v>
      </c>
      <c r="Q53" s="156">
        <v>65.349999999999994</v>
      </c>
      <c r="R53" s="123"/>
      <c r="S53" s="123"/>
      <c r="T53" s="123"/>
      <c r="U53" s="123"/>
      <c r="V53" s="123"/>
      <c r="W53" s="123"/>
    </row>
    <row r="54" spans="1:23" s="154" customFormat="1" ht="19.5" customHeight="1">
      <c r="A54" s="152"/>
      <c r="B54" s="124" t="s">
        <v>142</v>
      </c>
      <c r="C54" s="125" t="s">
        <v>253</v>
      </c>
      <c r="D54" s="148" t="s">
        <v>255</v>
      </c>
      <c r="E54" s="150"/>
      <c r="F54" s="131">
        <v>90</v>
      </c>
      <c r="G54" s="131">
        <v>56</v>
      </c>
      <c r="H54" s="132"/>
      <c r="I54" s="131" t="s">
        <v>92</v>
      </c>
      <c r="J54" s="131">
        <v>2</v>
      </c>
      <c r="K54" s="155"/>
      <c r="L54" s="151" t="s">
        <v>101</v>
      </c>
      <c r="M54" s="132" t="s">
        <v>101</v>
      </c>
      <c r="N54" s="132" t="s">
        <v>66</v>
      </c>
      <c r="O54" s="132"/>
      <c r="P54" s="133">
        <v>0.05</v>
      </c>
      <c r="Q54" s="156">
        <v>0.02</v>
      </c>
      <c r="R54" s="123"/>
      <c r="S54" s="123"/>
      <c r="T54" s="123"/>
      <c r="U54" s="123"/>
      <c r="V54" s="123"/>
      <c r="W54" s="123"/>
    </row>
    <row r="55" spans="1:23" s="154" customFormat="1" ht="19.5" customHeight="1">
      <c r="A55" s="152"/>
      <c r="B55" s="124" t="s">
        <v>142</v>
      </c>
      <c r="C55" s="125" t="s">
        <v>253</v>
      </c>
      <c r="D55" s="148" t="s">
        <v>255</v>
      </c>
      <c r="E55" s="150"/>
      <c r="F55" s="131">
        <v>91</v>
      </c>
      <c r="G55" s="131">
        <v>4</v>
      </c>
      <c r="H55" s="132"/>
      <c r="I55" s="131" t="s">
        <v>40</v>
      </c>
      <c r="J55" s="131">
        <v>5</v>
      </c>
      <c r="K55" s="155"/>
      <c r="L55" s="151" t="s">
        <v>100</v>
      </c>
      <c r="M55" s="132" t="s">
        <v>281</v>
      </c>
      <c r="N55" s="132" t="s">
        <v>282</v>
      </c>
      <c r="O55" s="132"/>
      <c r="P55" s="133">
        <v>21.49</v>
      </c>
      <c r="Q55" s="156">
        <v>30.09</v>
      </c>
      <c r="R55" s="123"/>
      <c r="S55" s="123"/>
      <c r="T55" s="123"/>
      <c r="U55" s="123"/>
      <c r="V55" s="123"/>
      <c r="W55" s="123"/>
    </row>
    <row r="56" spans="1:23" s="154" customFormat="1" ht="19.5" customHeight="1">
      <c r="A56" s="152"/>
      <c r="B56" s="124" t="s">
        <v>142</v>
      </c>
      <c r="C56" s="125" t="s">
        <v>253</v>
      </c>
      <c r="D56" s="148" t="s">
        <v>255</v>
      </c>
      <c r="E56" s="150"/>
      <c r="F56" s="131">
        <v>91</v>
      </c>
      <c r="G56" s="131">
        <v>45</v>
      </c>
      <c r="H56" s="132"/>
      <c r="I56" s="131" t="s">
        <v>97</v>
      </c>
      <c r="J56" s="131">
        <v>4</v>
      </c>
      <c r="K56" s="155"/>
      <c r="L56" s="151" t="s">
        <v>65</v>
      </c>
      <c r="M56" s="132" t="s">
        <v>44</v>
      </c>
      <c r="N56" s="132" t="s">
        <v>56</v>
      </c>
      <c r="O56" s="132"/>
      <c r="P56" s="133">
        <v>73.75</v>
      </c>
      <c r="Q56" s="156">
        <v>57.94</v>
      </c>
      <c r="R56" s="123"/>
      <c r="S56" s="123"/>
      <c r="T56" s="123"/>
      <c r="U56" s="123"/>
      <c r="V56" s="123"/>
      <c r="W56" s="123"/>
    </row>
    <row r="57" spans="1:23" s="154" customFormat="1" ht="19.5" customHeight="1">
      <c r="A57" s="152"/>
      <c r="B57" s="124" t="s">
        <v>142</v>
      </c>
      <c r="C57" s="125" t="s">
        <v>253</v>
      </c>
      <c r="D57" s="148" t="s">
        <v>255</v>
      </c>
      <c r="E57" s="150"/>
      <c r="F57" s="131">
        <v>91</v>
      </c>
      <c r="G57" s="131">
        <v>73</v>
      </c>
      <c r="H57" s="132"/>
      <c r="I57" s="131" t="s">
        <v>40</v>
      </c>
      <c r="J57" s="131">
        <v>5</v>
      </c>
      <c r="K57" s="155"/>
      <c r="L57" s="151" t="s">
        <v>100</v>
      </c>
      <c r="M57" s="132" t="s">
        <v>283</v>
      </c>
      <c r="N57" s="132" t="s">
        <v>71</v>
      </c>
      <c r="O57" s="132"/>
      <c r="P57" s="133">
        <v>11.94</v>
      </c>
      <c r="Q57" s="156">
        <v>17.899999999999999</v>
      </c>
      <c r="R57" s="123"/>
      <c r="S57" s="123"/>
      <c r="T57" s="123"/>
      <c r="U57" s="123"/>
      <c r="V57" s="123"/>
      <c r="W57" s="123"/>
    </row>
    <row r="58" spans="1:23" s="154" customFormat="1" ht="19.5" customHeight="1">
      <c r="A58" s="152"/>
      <c r="B58" s="124" t="s">
        <v>142</v>
      </c>
      <c r="C58" s="125" t="s">
        <v>253</v>
      </c>
      <c r="D58" s="148" t="s">
        <v>255</v>
      </c>
      <c r="E58" s="150"/>
      <c r="F58" s="131">
        <v>91</v>
      </c>
      <c r="G58" s="131">
        <v>192</v>
      </c>
      <c r="H58" s="132"/>
      <c r="I58" s="131" t="s">
        <v>97</v>
      </c>
      <c r="J58" s="131">
        <v>2</v>
      </c>
      <c r="K58" s="155"/>
      <c r="L58" s="151" t="s">
        <v>51</v>
      </c>
      <c r="M58" s="132" t="s">
        <v>262</v>
      </c>
      <c r="N58" s="132" t="s">
        <v>284</v>
      </c>
      <c r="O58" s="132"/>
      <c r="P58" s="133">
        <v>307.32</v>
      </c>
      <c r="Q58" s="156">
        <v>181.6</v>
      </c>
      <c r="R58" s="123"/>
      <c r="S58" s="123"/>
      <c r="T58" s="123"/>
      <c r="U58" s="123"/>
      <c r="V58" s="123"/>
      <c r="W58" s="123"/>
    </row>
    <row r="59" spans="1:23" s="154" customFormat="1" ht="19.5" customHeight="1">
      <c r="A59" s="152"/>
      <c r="B59" s="124" t="s">
        <v>142</v>
      </c>
      <c r="C59" s="125" t="s">
        <v>242</v>
      </c>
      <c r="D59" s="150" t="s">
        <v>285</v>
      </c>
      <c r="E59" s="150"/>
      <c r="F59" s="131">
        <v>86</v>
      </c>
      <c r="G59" s="131">
        <v>74</v>
      </c>
      <c r="H59" s="131">
        <v>1</v>
      </c>
      <c r="I59" s="131"/>
      <c r="J59" s="131">
        <v>1</v>
      </c>
      <c r="K59" s="131" t="s">
        <v>147</v>
      </c>
      <c r="L59" s="151"/>
      <c r="M59" s="132"/>
      <c r="N59" s="132"/>
      <c r="O59" s="150">
        <v>181</v>
      </c>
      <c r="P59" s="133">
        <f>217200/1936.27</f>
        <v>112.17443848223647</v>
      </c>
      <c r="Q59" s="133">
        <v>0</v>
      </c>
      <c r="R59" s="123"/>
      <c r="S59" s="123"/>
      <c r="T59" s="123"/>
      <c r="U59" s="123"/>
      <c r="V59" s="123"/>
      <c r="W59" s="123"/>
    </row>
    <row r="60" spans="1:23" s="154" customFormat="1" ht="19.5" customHeight="1">
      <c r="A60" s="152"/>
      <c r="B60" s="124" t="s">
        <v>142</v>
      </c>
      <c r="C60" s="125" t="s">
        <v>242</v>
      </c>
      <c r="D60" s="150" t="s">
        <v>285</v>
      </c>
      <c r="E60" s="150"/>
      <c r="F60" s="131">
        <v>86</v>
      </c>
      <c r="G60" s="131">
        <v>78</v>
      </c>
      <c r="H60" s="131">
        <v>1</v>
      </c>
      <c r="I60" s="131"/>
      <c r="J60" s="131">
        <v>1</v>
      </c>
      <c r="K60" s="131" t="s">
        <v>33</v>
      </c>
      <c r="L60" s="151"/>
      <c r="M60" s="132"/>
      <c r="N60" s="132"/>
      <c r="O60" s="150">
        <v>5.5</v>
      </c>
      <c r="P60" s="133">
        <f>247500/1936.27</f>
        <v>127.8230825246479</v>
      </c>
      <c r="Q60" s="133">
        <v>0</v>
      </c>
      <c r="R60" s="123"/>
      <c r="S60" s="123"/>
      <c r="T60" s="123"/>
      <c r="U60" s="123"/>
      <c r="V60" s="123"/>
      <c r="W60" s="123"/>
    </row>
    <row r="61" spans="1:23" s="154" customFormat="1" ht="19.5" customHeight="1">
      <c r="A61" s="152"/>
      <c r="B61" s="124" t="s">
        <v>142</v>
      </c>
      <c r="C61" s="125" t="s">
        <v>286</v>
      </c>
      <c r="D61" s="150" t="s">
        <v>255</v>
      </c>
      <c r="E61" s="150"/>
      <c r="F61" s="131">
        <v>86</v>
      </c>
      <c r="G61" s="131">
        <v>120</v>
      </c>
      <c r="H61" s="132"/>
      <c r="I61" s="131"/>
      <c r="J61" s="131"/>
      <c r="K61" s="157" t="s">
        <v>287</v>
      </c>
      <c r="L61" s="151"/>
      <c r="M61" s="132"/>
      <c r="N61" s="132"/>
      <c r="O61" s="132"/>
      <c r="P61" s="133">
        <v>2863.24</v>
      </c>
      <c r="Q61" s="156">
        <v>150320.1</v>
      </c>
      <c r="R61" s="123"/>
      <c r="S61" s="123"/>
      <c r="T61" s="123"/>
      <c r="U61" s="123"/>
      <c r="V61" s="123"/>
      <c r="W61" s="123"/>
    </row>
    <row r="62" spans="1:23" s="154" customFormat="1" ht="19.5" customHeight="1">
      <c r="A62" s="152"/>
      <c r="B62" s="124" t="s">
        <v>142</v>
      </c>
      <c r="C62" s="125" t="s">
        <v>242</v>
      </c>
      <c r="D62" s="150" t="s">
        <v>255</v>
      </c>
      <c r="E62" s="150"/>
      <c r="F62" s="131">
        <v>86</v>
      </c>
      <c r="G62" s="131">
        <v>120</v>
      </c>
      <c r="H62" s="132"/>
      <c r="I62" s="131"/>
      <c r="J62" s="131">
        <v>5</v>
      </c>
      <c r="K62" s="157" t="s">
        <v>209</v>
      </c>
      <c r="L62" s="151"/>
      <c r="M62" s="132"/>
      <c r="N62" s="132"/>
      <c r="O62" s="158" t="s">
        <v>288</v>
      </c>
      <c r="P62" s="133">
        <v>503.55</v>
      </c>
      <c r="Q62" s="156">
        <v>52872.75</v>
      </c>
      <c r="R62" s="123"/>
      <c r="S62" s="123"/>
      <c r="T62" s="123"/>
      <c r="U62" s="123"/>
      <c r="V62" s="123"/>
      <c r="W62" s="123"/>
    </row>
    <row r="63" spans="1:23" ht="15.75" thickBot="1">
      <c r="B63" s="136" t="s">
        <v>142</v>
      </c>
      <c r="C63" s="137" t="s">
        <v>242</v>
      </c>
      <c r="D63" s="159" t="s">
        <v>255</v>
      </c>
      <c r="E63" s="159"/>
      <c r="F63" s="143">
        <v>86</v>
      </c>
      <c r="G63" s="143">
        <v>123</v>
      </c>
      <c r="H63" s="144"/>
      <c r="I63" s="143"/>
      <c r="J63" s="143">
        <v>1</v>
      </c>
      <c r="K63" s="160" t="s">
        <v>287</v>
      </c>
      <c r="L63" s="161"/>
      <c r="M63" s="144"/>
      <c r="N63" s="144"/>
      <c r="O63" s="162"/>
      <c r="P63" s="145">
        <v>84487.2</v>
      </c>
      <c r="Q63" s="163">
        <v>1609.28</v>
      </c>
    </row>
    <row r="64" spans="1:23" s="135" customFormat="1" ht="21" customHeight="1" thickTop="1">
      <c r="A64" s="121"/>
      <c r="B64" s="124" t="s">
        <v>172</v>
      </c>
      <c r="C64" s="125" t="s">
        <v>253</v>
      </c>
      <c r="D64" s="130" t="s">
        <v>181</v>
      </c>
      <c r="E64" s="127"/>
      <c r="F64" s="128">
        <v>90</v>
      </c>
      <c r="G64" s="128">
        <v>104</v>
      </c>
      <c r="H64" s="132"/>
      <c r="I64" s="130" t="s">
        <v>183</v>
      </c>
      <c r="J64" s="128">
        <v>1</v>
      </c>
      <c r="K64" s="149"/>
      <c r="L64" s="132" t="s">
        <v>101</v>
      </c>
      <c r="M64" s="132" t="s">
        <v>73</v>
      </c>
      <c r="N64" s="132" t="s">
        <v>275</v>
      </c>
      <c r="O64" s="132"/>
      <c r="P64" s="133">
        <v>30.11</v>
      </c>
      <c r="Q64" s="133">
        <v>26</v>
      </c>
      <c r="R64" s="121"/>
      <c r="S64" s="121"/>
      <c r="T64" s="121"/>
      <c r="U64" s="121"/>
      <c r="V64" s="121"/>
      <c r="W64" s="121"/>
    </row>
    <row r="65" spans="1:23" s="135" customFormat="1" ht="20.25" customHeight="1">
      <c r="A65" s="121"/>
      <c r="B65" s="124" t="s">
        <v>172</v>
      </c>
      <c r="C65" s="125" t="s">
        <v>253</v>
      </c>
      <c r="D65" s="130" t="s">
        <v>181</v>
      </c>
      <c r="E65" s="130"/>
      <c r="F65" s="128">
        <v>90</v>
      </c>
      <c r="G65" s="128">
        <v>108</v>
      </c>
      <c r="H65" s="132"/>
      <c r="I65" s="130" t="s">
        <v>138</v>
      </c>
      <c r="J65" s="128">
        <v>2</v>
      </c>
      <c r="K65" s="149"/>
      <c r="L65" s="164" t="s">
        <v>101</v>
      </c>
      <c r="M65" s="132" t="s">
        <v>289</v>
      </c>
      <c r="N65" s="132" t="s">
        <v>101</v>
      </c>
      <c r="O65" s="132"/>
      <c r="P65" s="133">
        <v>12.47</v>
      </c>
      <c r="Q65" s="133">
        <v>8.91</v>
      </c>
      <c r="R65" s="121"/>
      <c r="S65" s="121"/>
      <c r="T65" s="121"/>
      <c r="U65" s="121"/>
      <c r="V65" s="121"/>
      <c r="W65" s="121"/>
    </row>
    <row r="66" spans="1:23" s="135" customFormat="1" ht="24" customHeight="1" thickBot="1">
      <c r="A66" s="121"/>
      <c r="B66" s="136" t="s">
        <v>172</v>
      </c>
      <c r="C66" s="137" t="s">
        <v>253</v>
      </c>
      <c r="D66" s="142" t="s">
        <v>181</v>
      </c>
      <c r="E66" s="142"/>
      <c r="F66" s="140">
        <v>90</v>
      </c>
      <c r="G66" s="140">
        <v>109</v>
      </c>
      <c r="H66" s="144"/>
      <c r="I66" s="142" t="s">
        <v>183</v>
      </c>
      <c r="J66" s="140">
        <v>2</v>
      </c>
      <c r="K66" s="165"/>
      <c r="L66" s="166" t="s">
        <v>101</v>
      </c>
      <c r="M66" s="144" t="s">
        <v>258</v>
      </c>
      <c r="N66" s="144" t="s">
        <v>43</v>
      </c>
      <c r="O66" s="144"/>
      <c r="P66" s="145">
        <v>9.7100000000000009</v>
      </c>
      <c r="Q66" s="145">
        <v>8.4600000000000009</v>
      </c>
      <c r="R66" s="121"/>
      <c r="S66" s="121"/>
      <c r="T66" s="121"/>
      <c r="U66" s="121"/>
      <c r="V66" s="121"/>
      <c r="W66" s="121"/>
    </row>
    <row r="67" spans="1:23" s="135" customFormat="1" ht="21" customHeight="1" thickTop="1">
      <c r="A67" s="121"/>
      <c r="B67" s="124" t="s">
        <v>290</v>
      </c>
      <c r="C67" s="125" t="s">
        <v>242</v>
      </c>
      <c r="D67" s="150" t="s">
        <v>291</v>
      </c>
      <c r="E67" s="127"/>
      <c r="F67" s="131">
        <v>37</v>
      </c>
      <c r="G67" s="131">
        <v>466</v>
      </c>
      <c r="H67" s="128">
        <v>6</v>
      </c>
      <c r="I67" s="130"/>
      <c r="J67" s="128">
        <v>5</v>
      </c>
      <c r="K67" s="128" t="s">
        <v>84</v>
      </c>
      <c r="L67" s="132"/>
      <c r="M67" s="132"/>
      <c r="N67" s="132"/>
      <c r="O67" s="130">
        <v>11</v>
      </c>
      <c r="P67" s="133">
        <f>478500/1936.27</f>
        <v>247.12462621431928</v>
      </c>
      <c r="Q67" s="133"/>
      <c r="R67" s="121"/>
      <c r="S67" s="121"/>
      <c r="T67" s="121"/>
      <c r="U67" s="121"/>
      <c r="V67" s="121"/>
      <c r="W67" s="121"/>
    </row>
    <row r="68" spans="1:23" s="135" customFormat="1" ht="20.25" customHeight="1">
      <c r="A68" s="121"/>
      <c r="B68" s="124" t="s">
        <v>290</v>
      </c>
      <c r="C68" s="125" t="s">
        <v>242</v>
      </c>
      <c r="D68" s="150" t="s">
        <v>292</v>
      </c>
      <c r="E68" s="130"/>
      <c r="F68" s="131">
        <v>37</v>
      </c>
      <c r="G68" s="131">
        <v>466</v>
      </c>
      <c r="H68" s="128">
        <v>5</v>
      </c>
      <c r="I68" s="130"/>
      <c r="J68" s="128">
        <v>5</v>
      </c>
      <c r="K68" s="128" t="s">
        <v>84</v>
      </c>
      <c r="L68" s="164"/>
      <c r="M68" s="132"/>
      <c r="N68" s="132"/>
      <c r="O68" s="130">
        <v>11</v>
      </c>
      <c r="P68" s="133">
        <f>478500/1936.27</f>
        <v>247.12462621431928</v>
      </c>
      <c r="Q68" s="133"/>
      <c r="R68" s="121"/>
      <c r="S68" s="121"/>
      <c r="T68" s="121"/>
      <c r="U68" s="121"/>
      <c r="V68" s="121"/>
      <c r="W68" s="121"/>
    </row>
    <row r="69" spans="1:23" s="135" customFormat="1" ht="24" customHeight="1">
      <c r="A69" s="121"/>
      <c r="B69" s="124" t="s">
        <v>290</v>
      </c>
      <c r="C69" s="125" t="s">
        <v>242</v>
      </c>
      <c r="D69" s="150" t="s">
        <v>293</v>
      </c>
      <c r="E69" s="130"/>
      <c r="F69" s="131">
        <v>39</v>
      </c>
      <c r="G69" s="131">
        <v>371</v>
      </c>
      <c r="H69" s="128">
        <v>1</v>
      </c>
      <c r="I69" s="130"/>
      <c r="J69" s="128">
        <v>2</v>
      </c>
      <c r="K69" s="128" t="s">
        <v>150</v>
      </c>
      <c r="L69" s="164"/>
      <c r="M69" s="132"/>
      <c r="N69" s="132"/>
      <c r="O69" s="130">
        <v>93</v>
      </c>
      <c r="P69" s="133">
        <f>678900/1936.27</f>
        <v>350.62258879185237</v>
      </c>
      <c r="Q69" s="133"/>
      <c r="R69" s="121"/>
      <c r="S69" s="121"/>
      <c r="T69" s="121"/>
      <c r="U69" s="121"/>
      <c r="V69" s="121"/>
      <c r="W69" s="121"/>
    </row>
    <row r="70" spans="1:23" s="154" customFormat="1" ht="18" customHeight="1">
      <c r="A70" s="152"/>
      <c r="B70" s="124" t="s">
        <v>290</v>
      </c>
      <c r="C70" s="125" t="s">
        <v>242</v>
      </c>
      <c r="D70" s="150" t="s">
        <v>294</v>
      </c>
      <c r="E70" s="126"/>
      <c r="F70" s="131">
        <v>39</v>
      </c>
      <c r="G70" s="131">
        <v>371</v>
      </c>
      <c r="H70" s="128">
        <v>1</v>
      </c>
      <c r="I70" s="167"/>
      <c r="J70" s="128">
        <v>3</v>
      </c>
      <c r="K70" s="128" t="s">
        <v>87</v>
      </c>
      <c r="L70" s="164"/>
      <c r="M70" s="132"/>
      <c r="N70" s="132"/>
      <c r="O70" s="130">
        <v>2</v>
      </c>
      <c r="P70" s="133">
        <f>180000/1936.27</f>
        <v>92.962241836107566</v>
      </c>
      <c r="Q70" s="133"/>
      <c r="R70" s="123"/>
      <c r="S70" s="123"/>
      <c r="T70" s="123"/>
      <c r="U70" s="123"/>
      <c r="V70" s="123"/>
      <c r="W70" s="123"/>
    </row>
    <row r="71" spans="1:23" s="154" customFormat="1" ht="20.25" customHeight="1">
      <c r="A71" s="152"/>
      <c r="B71" s="124" t="s">
        <v>290</v>
      </c>
      <c r="C71" s="125" t="s">
        <v>242</v>
      </c>
      <c r="D71" s="150" t="s">
        <v>295</v>
      </c>
      <c r="E71" s="130"/>
      <c r="F71" s="131">
        <v>39</v>
      </c>
      <c r="G71" s="131">
        <v>371</v>
      </c>
      <c r="H71" s="128">
        <v>2</v>
      </c>
      <c r="I71" s="128"/>
      <c r="J71" s="128">
        <v>1</v>
      </c>
      <c r="K71" s="128" t="s">
        <v>150</v>
      </c>
      <c r="L71" s="168"/>
      <c r="M71" s="132"/>
      <c r="N71" s="132"/>
      <c r="O71" s="130">
        <v>87</v>
      </c>
      <c r="P71" s="133">
        <f>539400/1936.27</f>
        <v>278.57685136886903</v>
      </c>
      <c r="Q71" s="133"/>
      <c r="R71" s="123"/>
      <c r="S71" s="123"/>
      <c r="T71" s="123"/>
      <c r="U71" s="123"/>
      <c r="V71" s="123"/>
      <c r="W71" s="123"/>
    </row>
    <row r="72" spans="1:23" s="135" customFormat="1" ht="21" customHeight="1">
      <c r="A72" s="121"/>
      <c r="B72" s="124" t="s">
        <v>290</v>
      </c>
      <c r="C72" s="125" t="s">
        <v>242</v>
      </c>
      <c r="D72" s="150" t="s">
        <v>296</v>
      </c>
      <c r="E72" s="127"/>
      <c r="F72" s="131">
        <v>39</v>
      </c>
      <c r="G72" s="131">
        <v>353</v>
      </c>
      <c r="H72" s="128">
        <v>1</v>
      </c>
      <c r="I72" s="130"/>
      <c r="J72" s="128">
        <v>2</v>
      </c>
      <c r="K72" s="128" t="s">
        <v>169</v>
      </c>
      <c r="L72" s="132"/>
      <c r="M72" s="132"/>
      <c r="N72" s="132"/>
      <c r="O72" s="130">
        <v>41</v>
      </c>
      <c r="P72" s="133">
        <f>299300/1936.27</f>
        <v>154.57554989748331</v>
      </c>
      <c r="Q72" s="133"/>
      <c r="R72" s="121"/>
      <c r="S72" s="121"/>
      <c r="T72" s="121"/>
      <c r="U72" s="121"/>
      <c r="V72" s="121"/>
      <c r="W72" s="121"/>
    </row>
    <row r="73" spans="1:23" s="135" customFormat="1" ht="20.25" customHeight="1">
      <c r="A73" s="121"/>
      <c r="B73" s="124" t="s">
        <v>290</v>
      </c>
      <c r="C73" s="125" t="s">
        <v>242</v>
      </c>
      <c r="D73" s="150" t="s">
        <v>297</v>
      </c>
      <c r="E73" s="130"/>
      <c r="F73" s="131">
        <v>39</v>
      </c>
      <c r="G73" s="131">
        <v>353</v>
      </c>
      <c r="H73" s="128">
        <v>2</v>
      </c>
      <c r="I73" s="130"/>
      <c r="J73" s="128">
        <v>1</v>
      </c>
      <c r="K73" s="128" t="s">
        <v>84</v>
      </c>
      <c r="L73" s="164"/>
      <c r="M73" s="132"/>
      <c r="N73" s="132"/>
      <c r="O73" s="130">
        <v>44</v>
      </c>
      <c r="P73" s="133">
        <f>1042800/1936.27</f>
        <v>538.56125437051651</v>
      </c>
      <c r="Q73" s="133"/>
      <c r="R73" s="121"/>
      <c r="S73" s="121"/>
      <c r="T73" s="121"/>
      <c r="U73" s="121"/>
      <c r="V73" s="121"/>
      <c r="W73" s="121"/>
    </row>
    <row r="74" spans="1:23" s="135" customFormat="1" ht="24" customHeight="1">
      <c r="A74" s="121"/>
      <c r="B74" s="124" t="s">
        <v>290</v>
      </c>
      <c r="C74" s="125" t="s">
        <v>242</v>
      </c>
      <c r="D74" s="150" t="s">
        <v>298</v>
      </c>
      <c r="E74" s="130"/>
      <c r="F74" s="131">
        <v>39</v>
      </c>
      <c r="G74" s="131">
        <v>353</v>
      </c>
      <c r="H74" s="128">
        <v>3</v>
      </c>
      <c r="I74" s="130"/>
      <c r="J74" s="128">
        <v>3</v>
      </c>
      <c r="K74" s="128" t="s">
        <v>89</v>
      </c>
      <c r="L74" s="164"/>
      <c r="M74" s="132"/>
      <c r="N74" s="132"/>
      <c r="O74" s="130">
        <v>49</v>
      </c>
      <c r="P74" s="133">
        <f>230300/1936.27</f>
        <v>118.94002386030874</v>
      </c>
      <c r="Q74" s="133"/>
      <c r="R74" s="121"/>
      <c r="S74" s="121"/>
      <c r="T74" s="121"/>
      <c r="U74" s="121"/>
      <c r="V74" s="121"/>
      <c r="W74" s="121"/>
    </row>
    <row r="75" spans="1:23" s="154" customFormat="1" ht="18" customHeight="1">
      <c r="A75" s="152"/>
      <c r="B75" s="124" t="s">
        <v>290</v>
      </c>
      <c r="C75" s="125" t="s">
        <v>242</v>
      </c>
      <c r="D75" s="150" t="s">
        <v>299</v>
      </c>
      <c r="E75" s="126"/>
      <c r="F75" s="131">
        <v>39</v>
      </c>
      <c r="G75" s="131" t="s">
        <v>300</v>
      </c>
      <c r="H75" s="128"/>
      <c r="I75" s="167"/>
      <c r="J75" s="128">
        <v>2</v>
      </c>
      <c r="K75" s="128" t="s">
        <v>33</v>
      </c>
      <c r="L75" s="164"/>
      <c r="M75" s="132"/>
      <c r="N75" s="132"/>
      <c r="O75" s="130">
        <v>6</v>
      </c>
      <c r="P75" s="133">
        <f>504000/1936.27</f>
        <v>260.29427714110119</v>
      </c>
      <c r="Q75" s="133"/>
      <c r="R75" s="123"/>
      <c r="S75" s="123"/>
      <c r="T75" s="123"/>
      <c r="U75" s="123"/>
      <c r="V75" s="123"/>
      <c r="W75" s="123"/>
    </row>
    <row r="76" spans="1:23" s="154" customFormat="1" ht="27.75" customHeight="1">
      <c r="A76" s="152"/>
      <c r="B76" s="124" t="s">
        <v>290</v>
      </c>
      <c r="C76" s="125" t="s">
        <v>242</v>
      </c>
      <c r="D76" s="169" t="s">
        <v>301</v>
      </c>
      <c r="E76" s="130"/>
      <c r="F76" s="131"/>
      <c r="G76" s="131"/>
      <c r="H76" s="128"/>
      <c r="I76" s="128"/>
      <c r="J76" s="128"/>
      <c r="K76" s="128"/>
      <c r="L76" s="168"/>
      <c r="M76" s="132"/>
      <c r="N76" s="132"/>
      <c r="O76" s="130"/>
      <c r="P76" s="133"/>
      <c r="Q76" s="133"/>
      <c r="R76" s="123"/>
      <c r="S76" s="123"/>
      <c r="T76" s="123"/>
      <c r="U76" s="123"/>
      <c r="V76" s="123"/>
      <c r="W76" s="123"/>
    </row>
    <row r="77" spans="1:23" s="135" customFormat="1" ht="21" customHeight="1">
      <c r="A77" s="121"/>
      <c r="B77" s="124" t="s">
        <v>290</v>
      </c>
      <c r="C77" s="125" t="s">
        <v>242</v>
      </c>
      <c r="D77" s="150" t="s">
        <v>302</v>
      </c>
      <c r="E77" s="127"/>
      <c r="F77" s="131">
        <v>37</v>
      </c>
      <c r="G77" s="131">
        <v>671</v>
      </c>
      <c r="H77" s="128"/>
      <c r="I77" s="130"/>
      <c r="J77" s="128"/>
      <c r="K77" s="128" t="s">
        <v>186</v>
      </c>
      <c r="L77" s="132"/>
      <c r="M77" s="132"/>
      <c r="N77" s="132"/>
      <c r="O77" s="130"/>
      <c r="P77" s="133">
        <f>3432000/1936.27</f>
        <v>1772.4800776751176</v>
      </c>
      <c r="Q77" s="133"/>
      <c r="R77" s="121"/>
      <c r="S77" s="121"/>
      <c r="T77" s="121"/>
      <c r="U77" s="121"/>
      <c r="V77" s="121"/>
      <c r="W77" s="121"/>
    </row>
    <row r="78" spans="1:23" s="135" customFormat="1" ht="20.25" customHeight="1">
      <c r="A78" s="121"/>
      <c r="B78" s="124" t="s">
        <v>290</v>
      </c>
      <c r="C78" s="125" t="s">
        <v>242</v>
      </c>
      <c r="D78" s="150" t="s">
        <v>303</v>
      </c>
      <c r="E78" s="130"/>
      <c r="F78" s="131">
        <v>37</v>
      </c>
      <c r="G78" s="131">
        <v>667</v>
      </c>
      <c r="H78" s="128"/>
      <c r="I78" s="130"/>
      <c r="J78" s="128">
        <v>2</v>
      </c>
      <c r="K78" s="128" t="s">
        <v>150</v>
      </c>
      <c r="L78" s="164"/>
      <c r="M78" s="132"/>
      <c r="N78" s="132"/>
      <c r="O78" s="130">
        <v>120</v>
      </c>
      <c r="P78" s="133">
        <f>876000/1936.27</f>
        <v>452.41624360239018</v>
      </c>
      <c r="Q78" s="133"/>
      <c r="R78" s="121"/>
      <c r="S78" s="121"/>
      <c r="T78" s="121"/>
      <c r="U78" s="121"/>
      <c r="V78" s="121"/>
      <c r="W78" s="121"/>
    </row>
    <row r="79" spans="1:23" s="135" customFormat="1" ht="24" customHeight="1">
      <c r="A79" s="121"/>
      <c r="B79" s="124" t="s">
        <v>290</v>
      </c>
      <c r="C79" s="125" t="s">
        <v>242</v>
      </c>
      <c r="D79" s="150" t="s">
        <v>304</v>
      </c>
      <c r="E79" s="130"/>
      <c r="F79" s="131">
        <v>37</v>
      </c>
      <c r="G79" s="131">
        <v>1481</v>
      </c>
      <c r="H79" s="128">
        <v>2</v>
      </c>
      <c r="I79" s="130"/>
      <c r="J79" s="128">
        <v>2</v>
      </c>
      <c r="K79" s="128" t="s">
        <v>150</v>
      </c>
      <c r="L79" s="164"/>
      <c r="M79" s="132"/>
      <c r="N79" s="132"/>
      <c r="O79" s="130">
        <v>75</v>
      </c>
      <c r="P79" s="133">
        <f>547500/1936.27</f>
        <v>282.76015225149388</v>
      </c>
      <c r="Q79" s="133"/>
      <c r="R79" s="121"/>
      <c r="S79" s="121"/>
      <c r="T79" s="121"/>
      <c r="U79" s="121"/>
      <c r="V79" s="121"/>
      <c r="W79" s="121"/>
    </row>
    <row r="80" spans="1:23" s="154" customFormat="1" ht="18" customHeight="1" thickBot="1">
      <c r="A80" s="152"/>
      <c r="B80" s="136" t="s">
        <v>290</v>
      </c>
      <c r="C80" s="137" t="s">
        <v>242</v>
      </c>
      <c r="D80" s="159" t="s">
        <v>305</v>
      </c>
      <c r="E80" s="138"/>
      <c r="F80" s="143">
        <v>37</v>
      </c>
      <c r="G80" s="143">
        <v>675</v>
      </c>
      <c r="H80" s="140"/>
      <c r="I80" s="170"/>
      <c r="J80" s="140">
        <v>1</v>
      </c>
      <c r="K80" s="140" t="s">
        <v>87</v>
      </c>
      <c r="L80" s="166"/>
      <c r="M80" s="144"/>
      <c r="N80" s="144"/>
      <c r="O80" s="142">
        <v>1</v>
      </c>
      <c r="P80" s="145">
        <f>66000/1936.27</f>
        <v>34.086155339906107</v>
      </c>
      <c r="Q80" s="145"/>
      <c r="R80" s="123"/>
      <c r="S80" s="123"/>
      <c r="T80" s="123"/>
      <c r="U80" s="123"/>
      <c r="V80" s="123"/>
      <c r="W80" s="123"/>
    </row>
    <row r="81" spans="2:17" s="121" customFormat="1" ht="13.5" thickTop="1">
      <c r="B81" s="146"/>
      <c r="C81" s="146"/>
      <c r="D81" s="146"/>
      <c r="E81" s="146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22"/>
      <c r="Q81" s="122"/>
    </row>
  </sheetData>
  <mergeCells count="1">
    <mergeCell ref="B1:Q1"/>
  </mergeCells>
  <pageMargins left="0.15748031496062992" right="0.11811023622047245" top="0.11811023622047245" bottom="0.15748031496062992" header="0" footer="0.11811023622047245"/>
  <pageSetup paperSize="8" scale="57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immobili già trasferiti</vt:lpstr>
      <vt:lpstr>immobili da trasferire</vt:lpstr>
      <vt:lpstr>'immobili già trasferiti'!Titoli_stampa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SICI</cp:lastModifiedBy>
  <cp:lastPrinted>2017-02-15T12:09:05Z</cp:lastPrinted>
  <dcterms:created xsi:type="dcterms:W3CDTF">2017-02-14T10:14:08Z</dcterms:created>
  <dcterms:modified xsi:type="dcterms:W3CDTF">2018-03-26T12:59:12Z</dcterms:modified>
</cp:coreProperties>
</file>