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70" windowHeight="5865" tabRatio="342" activeTab="0"/>
  </bookViews>
  <sheets>
    <sheet name="Foglio1" sheetId="1" r:id="rId1"/>
  </sheets>
  <definedNames>
    <definedName name="_xlnm.Print_Area" localSheetId="0">'Foglio1'!$A$1:$M$100</definedName>
  </definedNames>
  <calcPr fullCalcOnLoad="1"/>
</workbook>
</file>

<file path=xl/sharedStrings.xml><?xml version="1.0" encoding="utf-8"?>
<sst xmlns="http://schemas.openxmlformats.org/spreadsheetml/2006/main" count="518" uniqueCount="150">
  <si>
    <t>TIPOLOGIA</t>
  </si>
  <si>
    <t>PARTITA</t>
  </si>
  <si>
    <t>FOGLIO</t>
  </si>
  <si>
    <t>SUB.</t>
  </si>
  <si>
    <t>CATEGORIA</t>
  </si>
  <si>
    <t>CLASSE</t>
  </si>
  <si>
    <t xml:space="preserve">  CONS.</t>
  </si>
  <si>
    <t>Immobile</t>
  </si>
  <si>
    <t>Commerciale</t>
  </si>
  <si>
    <t>Terreni</t>
  </si>
  <si>
    <t>Terreno</t>
  </si>
  <si>
    <t xml:space="preserve">Terreno </t>
  </si>
  <si>
    <t>Seminativo</t>
  </si>
  <si>
    <t>B/7</t>
  </si>
  <si>
    <t>A/3</t>
  </si>
  <si>
    <t>Ficheto</t>
  </si>
  <si>
    <t>Uliveto</t>
  </si>
  <si>
    <t>Pascolo</t>
  </si>
  <si>
    <t>Civile</t>
  </si>
  <si>
    <t>C/6</t>
  </si>
  <si>
    <t>A/5</t>
  </si>
  <si>
    <t>A/2</t>
  </si>
  <si>
    <t>C/1</t>
  </si>
  <si>
    <t>Sfitto</t>
  </si>
  <si>
    <t>A/4</t>
  </si>
  <si>
    <t>Fabb.Rur.</t>
  </si>
  <si>
    <t>Fitto Fusillo Mario</t>
  </si>
  <si>
    <t>C.da Speziale</t>
  </si>
  <si>
    <t>03,51,30</t>
  </si>
  <si>
    <t>Speziale Piccolo</t>
  </si>
  <si>
    <t>Frutteto</t>
  </si>
  <si>
    <t>00,10,15</t>
  </si>
  <si>
    <t>00,00,80</t>
  </si>
  <si>
    <t>00,24,79</t>
  </si>
  <si>
    <t>Mandorleto</t>
  </si>
  <si>
    <t>07,74,50</t>
  </si>
  <si>
    <t>Semin.Arb.</t>
  </si>
  <si>
    <t>02,87,54</t>
  </si>
  <si>
    <t>06,35,60</t>
  </si>
  <si>
    <t>00,19,87</t>
  </si>
  <si>
    <t>00,03,51</t>
  </si>
  <si>
    <t>00,46,86</t>
  </si>
  <si>
    <t>Fitto Caramia F.lli</t>
  </si>
  <si>
    <t>C.da Salamina</t>
  </si>
  <si>
    <t>00,05,98</t>
  </si>
  <si>
    <t>Signora Pulita</t>
  </si>
  <si>
    <t>04,30,00</t>
  </si>
  <si>
    <t>02,62,43</t>
  </si>
  <si>
    <t>02,98,89</t>
  </si>
  <si>
    <t>02,55,61</t>
  </si>
  <si>
    <t>04,91,73</t>
  </si>
  <si>
    <t>04,42,81</t>
  </si>
  <si>
    <t>02,98,21</t>
  </si>
  <si>
    <t>06,08,14</t>
  </si>
  <si>
    <t>09,27,90</t>
  </si>
  <si>
    <t>05,86,46</t>
  </si>
  <si>
    <t>03,48,52</t>
  </si>
  <si>
    <t>00,12,40</t>
  </si>
  <si>
    <t>00,69,46</t>
  </si>
  <si>
    <t>08,36,87</t>
  </si>
  <si>
    <t>02,81,11</t>
  </si>
  <si>
    <t xml:space="preserve">Seminativo </t>
  </si>
  <si>
    <t>01,13,03</t>
  </si>
  <si>
    <t>01,07,97</t>
  </si>
  <si>
    <t>01,04,94</t>
  </si>
  <si>
    <t>01,83,11</t>
  </si>
  <si>
    <t>05,99,16</t>
  </si>
  <si>
    <t>00,00,46</t>
  </si>
  <si>
    <t>08,89,50</t>
  </si>
  <si>
    <t>00,55,68</t>
  </si>
  <si>
    <t>06,62,50</t>
  </si>
  <si>
    <t>01,14,37</t>
  </si>
  <si>
    <t>03,86,81</t>
  </si>
  <si>
    <t>03,16,34</t>
  </si>
  <si>
    <t>01,66,45</t>
  </si>
  <si>
    <t>02,03,99</t>
  </si>
  <si>
    <t>01,15,55</t>
  </si>
  <si>
    <t>05,40,95</t>
  </si>
  <si>
    <t>C.da Salamina p.t.</t>
  </si>
  <si>
    <t>C/2</t>
  </si>
  <si>
    <t>Orto</t>
  </si>
  <si>
    <t>C/3</t>
  </si>
  <si>
    <t>D/1</t>
  </si>
  <si>
    <t>C.da S.Demetrio</t>
  </si>
  <si>
    <t>00,26,50</t>
  </si>
  <si>
    <t>00,23,00</t>
  </si>
  <si>
    <t>00,09,64</t>
  </si>
  <si>
    <t>Fitto Coop.La Primavera</t>
  </si>
  <si>
    <t>Pzza XXIII Ottobre,39-40 ora Del Popolo p.t.</t>
  </si>
  <si>
    <t>Fitto Comitato Feste Patr.</t>
  </si>
  <si>
    <t>Pzza XXIII Ottobre ora Del Popolo,38 p.t.</t>
  </si>
  <si>
    <t>Via G.Ellena,8 p.1°</t>
  </si>
  <si>
    <t>Via G.Ellena,10 p.t</t>
  </si>
  <si>
    <t>Fitto AVIS</t>
  </si>
  <si>
    <t>Via Milano,2 ang.via G.Ellena 12p.t.</t>
  </si>
  <si>
    <t>Via Beccaria,5 p.t.</t>
  </si>
  <si>
    <t>Via Beccaria,11 p.t.</t>
  </si>
  <si>
    <t>Via Beccaria,13 p.t.</t>
  </si>
  <si>
    <t>354/1219/1220</t>
  </si>
  <si>
    <t>Fitto Pascarito Antonio</t>
  </si>
  <si>
    <t>Via Beccaria,15 p.t.  (è sempre una parte dell'immobile di via Beccaria n.13 p.t. periziato separatemente perché suddiviso in due parti)</t>
  </si>
  <si>
    <t>Via Pisanelli,1 p.t.</t>
  </si>
  <si>
    <t>Via Pisanelli, 9 p.t.</t>
  </si>
  <si>
    <t>Fitto Quarta Romolo</t>
  </si>
  <si>
    <t>Via Pisanelli, 3 p.t.</t>
  </si>
  <si>
    <t>Piazza Margherita,25 p.t.</t>
  </si>
  <si>
    <t>Reddito Agrario</t>
  </si>
  <si>
    <t>RENDITA/Red.Dom.</t>
  </si>
  <si>
    <t>00,96,64</t>
  </si>
  <si>
    <t xml:space="preserve"> INDIRIZZO</t>
  </si>
  <si>
    <t>DESCRIZIONE</t>
  </si>
  <si>
    <t>DESTINAZIONE</t>
  </si>
  <si>
    <t>PARTICELLA</t>
  </si>
  <si>
    <t>SS16 Adriatica Km.867.500 p.1-2</t>
  </si>
  <si>
    <t>SS16 Adriatica Km.867.500 p.s1-t</t>
  </si>
  <si>
    <t>SS16 Adriatica Km.867.500 p.t.</t>
  </si>
  <si>
    <t>SS16 Adriatica Km.867.500 p.t.-1</t>
  </si>
  <si>
    <t>Euro</t>
  </si>
  <si>
    <t>IMMOBILI SITI NEL COMUNE DI FASANO</t>
  </si>
  <si>
    <t>FU d accert</t>
  </si>
  <si>
    <t>IMMOBILI SITI NEL COMUNE DI OSTUNI</t>
  </si>
  <si>
    <t>IMMOBILI SITI NEL COMUNE DI SAN PIETRO VERNOTICO</t>
  </si>
  <si>
    <t>Imp. Sportivo</t>
  </si>
  <si>
    <t>D/6</t>
  </si>
  <si>
    <t>C.da Salamina p.1</t>
  </si>
  <si>
    <t>Via Beccaria,7 p.t.</t>
  </si>
  <si>
    <t xml:space="preserve">Sfitto-  </t>
  </si>
  <si>
    <t>Via via S.Leucio p.t.</t>
  </si>
  <si>
    <t xml:space="preserve">      C/1 </t>
  </si>
  <si>
    <t>CAP.72100</t>
  </si>
  <si>
    <t>Cod.Comune n.180</t>
  </si>
  <si>
    <t>B180</t>
  </si>
  <si>
    <t>Cod.Comune D508</t>
  </si>
  <si>
    <t>Cod.Comune G187</t>
  </si>
  <si>
    <t>Cod.Comune I119</t>
  </si>
  <si>
    <t>CAP 72015</t>
  </si>
  <si>
    <t>CAP 72017</t>
  </si>
  <si>
    <t>CAP 72027</t>
  </si>
  <si>
    <t>COMUNE BRINDISI</t>
  </si>
  <si>
    <t>COMUNE FASANO</t>
  </si>
  <si>
    <t>COMUNE OSTUNI</t>
  </si>
  <si>
    <t>COMUNE S.PIETRO V.CO</t>
  </si>
  <si>
    <t>IMMOBILI COMUNE BRINDISI</t>
  </si>
  <si>
    <t>02,81,87</t>
  </si>
  <si>
    <t>Scuola</t>
  </si>
  <si>
    <t xml:space="preserve">ex P.O. C. Braico </t>
  </si>
  <si>
    <t>Via Appia p. s1-t-1°-2°-3°</t>
  </si>
  <si>
    <t>32/254/287/417</t>
  </si>
  <si>
    <t>SUB</t>
  </si>
  <si>
    <t>B/2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</si>
</sst>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#,##0.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&quot;L.&quot;\ * #,##0.0_-;\-&quot;L.&quot;\ * #,##0.0_-;_-&quot;L.&quot;\ * &quot;-&quot;_-;_-@_-"/>
    <numFmt numFmtId="176" formatCode="_-&quot;L.&quot;\ * #,##0.00_-;\-&quot;L.&quot;\ * #,##0.00_-;_-&quot;L.&quot;\ * &quot;-&quot;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double"/>
      <bottom style="dotted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73" fontId="0" fillId="0" borderId="0" xfId="44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73" fontId="0" fillId="0" borderId="16" xfId="44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5" xfId="0" applyFill="1" applyBorder="1" applyAlignment="1">
      <alignment/>
    </xf>
    <xf numFmtId="173" fontId="0" fillId="0" borderId="15" xfId="44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3" fontId="0" fillId="0" borderId="14" xfId="44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173" fontId="0" fillId="0" borderId="19" xfId="44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173" fontId="0" fillId="0" borderId="0" xfId="44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73" fontId="2" fillId="0" borderId="17" xfId="44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173" fontId="2" fillId="0" borderId="18" xfId="44" applyNumberFormat="1" applyFont="1" applyFill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 horizontal="left"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3" fontId="2" fillId="0" borderId="17" xfId="44" applyNumberFormat="1" applyFont="1" applyFill="1" applyBorder="1" applyAlignment="1">
      <alignment/>
    </xf>
    <xf numFmtId="168" fontId="0" fillId="0" borderId="19" xfId="60" applyFont="1" applyFill="1" applyBorder="1" applyAlignment="1">
      <alignment/>
    </xf>
    <xf numFmtId="173" fontId="4" fillId="0" borderId="22" xfId="44" applyNumberFormat="1" applyFont="1" applyFill="1" applyBorder="1" applyAlignment="1">
      <alignment/>
    </xf>
    <xf numFmtId="173" fontId="4" fillId="0" borderId="23" xfId="44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2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 horizontal="center"/>
    </xf>
    <xf numFmtId="168" fontId="0" fillId="0" borderId="28" xfId="60" applyFont="1" applyFill="1" applyBorder="1" applyAlignment="1">
      <alignment/>
    </xf>
    <xf numFmtId="173" fontId="0" fillId="0" borderId="28" xfId="44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8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="89" zoomScaleNormal="89" zoomScalePageLayoutView="0" workbookViewId="0" topLeftCell="A1">
      <selection activeCell="M72" sqref="M72"/>
    </sheetView>
  </sheetViews>
  <sheetFormatPr defaultColWidth="9.140625" defaultRowHeight="12.75"/>
  <cols>
    <col min="1" max="1" width="9.57421875" style="32" customWidth="1"/>
    <col min="2" max="2" width="12.28125" style="0" customWidth="1"/>
    <col min="3" max="3" width="23.57421875" style="0" customWidth="1"/>
    <col min="4" max="4" width="34.8515625" style="0" customWidth="1"/>
    <col min="5" max="5" width="10.140625" style="0" customWidth="1"/>
    <col min="6" max="6" width="6.421875" style="0" customWidth="1"/>
    <col min="7" max="7" width="10.57421875" style="0" customWidth="1"/>
    <col min="8" max="8" width="4.28125" style="0" customWidth="1"/>
    <col min="9" max="9" width="10.140625" style="0" customWidth="1"/>
    <col min="10" max="10" width="7.00390625" style="0" customWidth="1"/>
    <col min="11" max="11" width="10.421875" style="0" customWidth="1"/>
    <col min="12" max="12" width="13.00390625" style="32" customWidth="1"/>
    <col min="13" max="13" width="15.421875" style="33" customWidth="1"/>
    <col min="15" max="15" width="10.00390625" style="0" bestFit="1" customWidth="1"/>
  </cols>
  <sheetData>
    <row r="1" spans="1:6" ht="12.75">
      <c r="A1" s="60" t="s">
        <v>142</v>
      </c>
      <c r="B1" s="58" t="s">
        <v>138</v>
      </c>
      <c r="D1" s="58" t="s">
        <v>129</v>
      </c>
      <c r="E1" s="58" t="s">
        <v>130</v>
      </c>
      <c r="F1" s="58" t="s">
        <v>131</v>
      </c>
    </row>
    <row r="2" spans="1:29" ht="12.75">
      <c r="A2" s="34" t="s">
        <v>0</v>
      </c>
      <c r="B2" s="15" t="s">
        <v>111</v>
      </c>
      <c r="C2" s="15" t="s">
        <v>110</v>
      </c>
      <c r="D2" s="15" t="s">
        <v>109</v>
      </c>
      <c r="E2" s="15" t="s">
        <v>1</v>
      </c>
      <c r="F2" s="15" t="s">
        <v>2</v>
      </c>
      <c r="G2" s="16" t="s">
        <v>112</v>
      </c>
      <c r="H2" s="15" t="s">
        <v>148</v>
      </c>
      <c r="I2" s="17" t="s">
        <v>4</v>
      </c>
      <c r="J2" s="17" t="s">
        <v>5</v>
      </c>
      <c r="K2" s="17" t="s">
        <v>6</v>
      </c>
      <c r="L2" s="34" t="s">
        <v>106</v>
      </c>
      <c r="M2" s="37" t="s">
        <v>107</v>
      </c>
      <c r="N2" s="1"/>
      <c r="O2" s="55"/>
      <c r="P2" s="5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38"/>
      <c r="B3" s="18"/>
      <c r="C3" s="18"/>
      <c r="D3" s="18"/>
      <c r="E3" s="19"/>
      <c r="F3" s="18"/>
      <c r="G3" s="20"/>
      <c r="H3" s="18"/>
      <c r="I3" s="19"/>
      <c r="J3" s="19"/>
      <c r="K3" s="19"/>
      <c r="L3" s="39" t="s">
        <v>117</v>
      </c>
      <c r="M3" s="41" t="s">
        <v>117</v>
      </c>
      <c r="N3" s="1"/>
      <c r="O3" s="5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51" t="s">
        <v>7</v>
      </c>
      <c r="B4" s="26" t="s">
        <v>8</v>
      </c>
      <c r="C4" s="30" t="s">
        <v>126</v>
      </c>
      <c r="D4" s="26" t="s">
        <v>127</v>
      </c>
      <c r="E4" s="26"/>
      <c r="F4" s="26">
        <v>193</v>
      </c>
      <c r="G4" s="27">
        <v>1890</v>
      </c>
      <c r="H4" s="26">
        <v>16</v>
      </c>
      <c r="I4" s="26" t="s">
        <v>128</v>
      </c>
      <c r="J4" s="28">
        <v>9</v>
      </c>
      <c r="K4" s="26">
        <v>79</v>
      </c>
      <c r="L4" s="48"/>
      <c r="M4" s="29">
        <v>2003.28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customHeight="1">
      <c r="A5" s="64" t="s">
        <v>7</v>
      </c>
      <c r="B5" s="65" t="s">
        <v>144</v>
      </c>
      <c r="C5" s="66" t="s">
        <v>145</v>
      </c>
      <c r="D5" s="65" t="s">
        <v>146</v>
      </c>
      <c r="E5" s="65">
        <v>2236</v>
      </c>
      <c r="F5" s="65">
        <v>51</v>
      </c>
      <c r="G5" s="71" t="s">
        <v>147</v>
      </c>
      <c r="H5" s="67"/>
      <c r="I5" s="65" t="s">
        <v>149</v>
      </c>
      <c r="J5" s="68">
        <v>2</v>
      </c>
      <c r="K5" s="72">
        <v>53190</v>
      </c>
      <c r="L5" s="69"/>
      <c r="M5" s="70">
        <v>24723.31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38"/>
      <c r="B6" s="39"/>
      <c r="C6" s="39"/>
      <c r="D6" s="39"/>
      <c r="E6" s="38"/>
      <c r="F6" s="39"/>
      <c r="G6" s="40"/>
      <c r="H6" s="39"/>
      <c r="I6" s="38"/>
      <c r="J6" s="38"/>
      <c r="K6" s="38"/>
      <c r="L6" s="39" t="s">
        <v>117</v>
      </c>
      <c r="M6" s="41" t="s">
        <v>117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11" ht="12.75">
      <c r="A7" s="60" t="s">
        <v>118</v>
      </c>
      <c r="B7" s="60" t="s">
        <v>139</v>
      </c>
      <c r="C7" s="32"/>
      <c r="D7" s="59" t="s">
        <v>135</v>
      </c>
      <c r="E7" s="60" t="s">
        <v>132</v>
      </c>
      <c r="F7" s="32"/>
      <c r="G7" s="32"/>
      <c r="H7" s="32"/>
      <c r="I7" s="32"/>
      <c r="J7" s="32"/>
      <c r="K7" s="32"/>
    </row>
    <row r="8" spans="1:29" ht="12.75">
      <c r="A8" s="34" t="s">
        <v>0</v>
      </c>
      <c r="B8" s="35" t="s">
        <v>111</v>
      </c>
      <c r="C8" s="35" t="s">
        <v>110</v>
      </c>
      <c r="D8" s="35" t="s">
        <v>109</v>
      </c>
      <c r="E8" s="35" t="s">
        <v>1</v>
      </c>
      <c r="F8" s="35" t="s">
        <v>2</v>
      </c>
      <c r="G8" s="36" t="s">
        <v>112</v>
      </c>
      <c r="H8" s="35" t="s">
        <v>3</v>
      </c>
      <c r="I8" s="34" t="s">
        <v>4</v>
      </c>
      <c r="J8" s="34" t="s">
        <v>5</v>
      </c>
      <c r="K8" s="34" t="s">
        <v>6</v>
      </c>
      <c r="L8" s="34" t="s">
        <v>106</v>
      </c>
      <c r="M8" s="37" t="s">
        <v>107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 s="38"/>
      <c r="B9" s="39"/>
      <c r="C9" s="39"/>
      <c r="D9" s="39"/>
      <c r="E9" s="38"/>
      <c r="F9" s="39"/>
      <c r="G9" s="40"/>
      <c r="H9" s="39"/>
      <c r="I9" s="38"/>
      <c r="J9" s="38"/>
      <c r="K9" s="38"/>
      <c r="L9" s="39" t="s">
        <v>117</v>
      </c>
      <c r="M9" s="41" t="s">
        <v>117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3" customFormat="1" ht="18" customHeight="1">
      <c r="A10" s="51" t="s">
        <v>10</v>
      </c>
      <c r="B10" s="26" t="s">
        <v>9</v>
      </c>
      <c r="C10" s="26" t="s">
        <v>26</v>
      </c>
      <c r="D10" s="26" t="s">
        <v>27</v>
      </c>
      <c r="E10" s="26">
        <v>48183</v>
      </c>
      <c r="F10" s="26">
        <v>96</v>
      </c>
      <c r="G10" s="26">
        <v>1</v>
      </c>
      <c r="H10" s="26"/>
      <c r="I10" s="26" t="s">
        <v>16</v>
      </c>
      <c r="J10" s="28">
        <v>2</v>
      </c>
      <c r="K10" s="26" t="s">
        <v>28</v>
      </c>
      <c r="L10" s="29">
        <v>117.93</v>
      </c>
      <c r="M10" s="29">
        <v>199.57</v>
      </c>
      <c r="N10" s="1"/>
      <c r="O10" s="5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3" customFormat="1" ht="18" customHeight="1">
      <c r="A11" s="54" t="s">
        <v>10</v>
      </c>
      <c r="B11" s="8" t="s">
        <v>9</v>
      </c>
      <c r="C11" s="8" t="s">
        <v>29</v>
      </c>
      <c r="D11" s="8" t="s">
        <v>27</v>
      </c>
      <c r="E11" s="8">
        <v>48183</v>
      </c>
      <c r="F11" s="8">
        <v>96</v>
      </c>
      <c r="G11" s="8">
        <v>5</v>
      </c>
      <c r="H11" s="8"/>
      <c r="I11" s="8" t="s">
        <v>30</v>
      </c>
      <c r="J11" s="9">
        <v>3</v>
      </c>
      <c r="K11" s="8" t="s">
        <v>31</v>
      </c>
      <c r="L11" s="24">
        <v>8.13</v>
      </c>
      <c r="M11" s="24">
        <v>12.06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3" customFormat="1" ht="18" customHeight="1">
      <c r="A12" s="54" t="s">
        <v>10</v>
      </c>
      <c r="B12" s="8" t="s">
        <v>9</v>
      </c>
      <c r="C12" s="8" t="s">
        <v>29</v>
      </c>
      <c r="D12" s="8" t="s">
        <v>27</v>
      </c>
      <c r="E12" s="8">
        <v>48183</v>
      </c>
      <c r="F12" s="8">
        <v>96</v>
      </c>
      <c r="G12" s="8">
        <v>14</v>
      </c>
      <c r="H12" s="8"/>
      <c r="I12" s="8" t="s">
        <v>25</v>
      </c>
      <c r="J12" s="9"/>
      <c r="K12" s="8" t="s">
        <v>32</v>
      </c>
      <c r="L12" s="24">
        <v>0</v>
      </c>
      <c r="M12" s="24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3" customFormat="1" ht="18" customHeight="1">
      <c r="A13" s="62" t="s">
        <v>10</v>
      </c>
      <c r="B13" s="8" t="s">
        <v>9</v>
      </c>
      <c r="C13" s="8" t="s">
        <v>29</v>
      </c>
      <c r="D13" s="8" t="s">
        <v>27</v>
      </c>
      <c r="E13" s="8">
        <v>48183</v>
      </c>
      <c r="F13" s="8">
        <v>96</v>
      </c>
      <c r="G13" s="8">
        <v>15</v>
      </c>
      <c r="H13" s="8"/>
      <c r="I13" s="63" t="s">
        <v>16</v>
      </c>
      <c r="J13" s="9">
        <v>2</v>
      </c>
      <c r="K13" s="63" t="s">
        <v>143</v>
      </c>
      <c r="L13" s="24">
        <v>0</v>
      </c>
      <c r="M13" s="24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3" customFormat="1" ht="18" customHeight="1">
      <c r="A14" s="54" t="s">
        <v>10</v>
      </c>
      <c r="B14" s="8" t="s">
        <v>9</v>
      </c>
      <c r="C14" s="8" t="s">
        <v>29</v>
      </c>
      <c r="D14" s="8" t="s">
        <v>27</v>
      </c>
      <c r="E14" s="8">
        <v>48183</v>
      </c>
      <c r="F14" s="8">
        <v>96</v>
      </c>
      <c r="G14" s="8">
        <v>22</v>
      </c>
      <c r="H14" s="8"/>
      <c r="I14" s="8" t="s">
        <v>17</v>
      </c>
      <c r="J14" s="9">
        <v>2</v>
      </c>
      <c r="K14" s="8" t="s">
        <v>33</v>
      </c>
      <c r="L14" s="24">
        <v>1.28</v>
      </c>
      <c r="M14" s="24">
        <v>2.56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3" customFormat="1" ht="18" customHeight="1">
      <c r="A15" s="54" t="s">
        <v>10</v>
      </c>
      <c r="B15" s="8" t="s">
        <v>9</v>
      </c>
      <c r="C15" s="8" t="s">
        <v>29</v>
      </c>
      <c r="D15" s="8" t="s">
        <v>27</v>
      </c>
      <c r="E15" s="8">
        <v>48183</v>
      </c>
      <c r="F15" s="8">
        <v>96</v>
      </c>
      <c r="G15" s="8">
        <v>158</v>
      </c>
      <c r="H15" s="8"/>
      <c r="I15" s="8" t="s">
        <v>34</v>
      </c>
      <c r="J15" s="9">
        <v>3</v>
      </c>
      <c r="K15" s="8" t="s">
        <v>35</v>
      </c>
      <c r="L15" s="24">
        <v>120</v>
      </c>
      <c r="M15" s="24">
        <v>180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3" customFormat="1" ht="18" customHeight="1">
      <c r="A16" s="54" t="s">
        <v>10</v>
      </c>
      <c r="B16" s="63" t="s">
        <v>9</v>
      </c>
      <c r="C16" s="8" t="s">
        <v>29</v>
      </c>
      <c r="D16" s="8" t="s">
        <v>27</v>
      </c>
      <c r="E16" s="8">
        <v>48183</v>
      </c>
      <c r="F16" s="8">
        <v>96</v>
      </c>
      <c r="G16" s="8">
        <v>159</v>
      </c>
      <c r="H16" s="8"/>
      <c r="I16" s="8" t="s">
        <v>36</v>
      </c>
      <c r="J16" s="9">
        <v>3</v>
      </c>
      <c r="K16" s="8" t="s">
        <v>37</v>
      </c>
      <c r="L16" s="24">
        <v>66.83</v>
      </c>
      <c r="M16" s="24">
        <v>89.1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3" customFormat="1" ht="18" customHeight="1">
      <c r="A17" s="54" t="s">
        <v>10</v>
      </c>
      <c r="B17" s="63" t="s">
        <v>9</v>
      </c>
      <c r="C17" s="8" t="s">
        <v>29</v>
      </c>
      <c r="D17" s="8" t="s">
        <v>27</v>
      </c>
      <c r="E17" s="8">
        <v>48183</v>
      </c>
      <c r="F17" s="8">
        <v>96</v>
      </c>
      <c r="G17" s="8">
        <v>160</v>
      </c>
      <c r="H17" s="8"/>
      <c r="I17" s="8" t="s">
        <v>36</v>
      </c>
      <c r="J17" s="9">
        <v>3</v>
      </c>
      <c r="K17" s="42" t="s">
        <v>38</v>
      </c>
      <c r="L17" s="24">
        <v>147.72</v>
      </c>
      <c r="M17" s="24">
        <v>196.96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3" customFormat="1" ht="18" customHeight="1">
      <c r="A18" s="54" t="s">
        <v>10</v>
      </c>
      <c r="B18" s="63" t="s">
        <v>9</v>
      </c>
      <c r="C18" s="8" t="s">
        <v>29</v>
      </c>
      <c r="D18" s="8" t="s">
        <v>27</v>
      </c>
      <c r="E18" s="8">
        <v>48183</v>
      </c>
      <c r="F18" s="8">
        <v>96</v>
      </c>
      <c r="G18" s="8">
        <v>545</v>
      </c>
      <c r="H18" s="8"/>
      <c r="I18" s="8" t="s">
        <v>30</v>
      </c>
      <c r="J18" s="9">
        <v>3</v>
      </c>
      <c r="K18" s="8" t="s">
        <v>39</v>
      </c>
      <c r="L18" s="24">
        <v>15.91</v>
      </c>
      <c r="M18" s="24">
        <v>23.6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3" customFormat="1" ht="18" customHeight="1">
      <c r="A19" s="62" t="s">
        <v>10</v>
      </c>
      <c r="B19" s="8" t="s">
        <v>9</v>
      </c>
      <c r="C19" s="8" t="s">
        <v>29</v>
      </c>
      <c r="D19" s="8" t="s">
        <v>27</v>
      </c>
      <c r="E19" s="8">
        <v>48183</v>
      </c>
      <c r="F19" s="8">
        <v>96</v>
      </c>
      <c r="G19" s="8">
        <v>547</v>
      </c>
      <c r="H19" s="8"/>
      <c r="I19" s="8" t="s">
        <v>30</v>
      </c>
      <c r="J19" s="9">
        <v>2</v>
      </c>
      <c r="K19" s="42" t="s">
        <v>40</v>
      </c>
      <c r="L19" s="24">
        <v>3.26</v>
      </c>
      <c r="M19" s="24">
        <v>6.34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3" customFormat="1" ht="18" customHeight="1">
      <c r="A20" s="62" t="s">
        <v>10</v>
      </c>
      <c r="B20" s="63" t="s">
        <v>9</v>
      </c>
      <c r="C20" s="8" t="s">
        <v>29</v>
      </c>
      <c r="D20" s="8" t="s">
        <v>27</v>
      </c>
      <c r="E20" s="8">
        <v>48183</v>
      </c>
      <c r="F20" s="8">
        <v>96</v>
      </c>
      <c r="G20" s="8">
        <v>549</v>
      </c>
      <c r="H20" s="8"/>
      <c r="I20" s="8" t="s">
        <v>34</v>
      </c>
      <c r="J20" s="9">
        <v>2</v>
      </c>
      <c r="K20" s="42" t="s">
        <v>41</v>
      </c>
      <c r="L20" s="24">
        <v>9.68</v>
      </c>
      <c r="M20" s="24">
        <v>21.78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3" customFormat="1" ht="18" customHeight="1">
      <c r="A21" s="54" t="s">
        <v>7</v>
      </c>
      <c r="B21" s="63" t="s">
        <v>18</v>
      </c>
      <c r="C21" s="8" t="s">
        <v>29</v>
      </c>
      <c r="D21" s="8" t="s">
        <v>27</v>
      </c>
      <c r="E21" s="8">
        <v>1017891</v>
      </c>
      <c r="F21" s="8">
        <v>96</v>
      </c>
      <c r="G21" s="8">
        <v>6</v>
      </c>
      <c r="H21" s="8"/>
      <c r="I21" s="9" t="s">
        <v>13</v>
      </c>
      <c r="J21" s="9">
        <v>2</v>
      </c>
      <c r="K21" s="8">
        <v>148</v>
      </c>
      <c r="L21" s="24"/>
      <c r="M21" s="24">
        <f>222000/1936.27</f>
        <v>114.653431597866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3" customFormat="1" ht="18" customHeight="1">
      <c r="A22" s="62" t="s">
        <v>7</v>
      </c>
      <c r="B22" s="8" t="s">
        <v>18</v>
      </c>
      <c r="C22" s="8" t="s">
        <v>29</v>
      </c>
      <c r="D22" s="8" t="s">
        <v>113</v>
      </c>
      <c r="E22" s="8">
        <v>1017891</v>
      </c>
      <c r="F22" s="8">
        <v>96</v>
      </c>
      <c r="G22" s="8">
        <v>10</v>
      </c>
      <c r="H22" s="8">
        <v>2</v>
      </c>
      <c r="I22" s="9" t="s">
        <v>21</v>
      </c>
      <c r="J22" s="9">
        <v>1</v>
      </c>
      <c r="K22" s="8">
        <v>9</v>
      </c>
      <c r="L22" s="24"/>
      <c r="M22" s="24">
        <v>418.33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3" customFormat="1" ht="18" customHeight="1">
      <c r="A23" s="62" t="s">
        <v>7</v>
      </c>
      <c r="B23" s="8" t="s">
        <v>18</v>
      </c>
      <c r="C23" s="8" t="s">
        <v>29</v>
      </c>
      <c r="D23" s="8" t="s">
        <v>114</v>
      </c>
      <c r="E23" s="8">
        <v>1017891</v>
      </c>
      <c r="F23" s="8">
        <v>96</v>
      </c>
      <c r="G23" s="8">
        <v>10</v>
      </c>
      <c r="H23" s="8">
        <v>4</v>
      </c>
      <c r="I23" s="9" t="s">
        <v>79</v>
      </c>
      <c r="J23" s="9">
        <v>6</v>
      </c>
      <c r="K23" s="8">
        <v>126</v>
      </c>
      <c r="L23" s="24"/>
      <c r="M23" s="24">
        <v>357.9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3" customFormat="1" ht="18" customHeight="1">
      <c r="A24" s="62" t="s">
        <v>7</v>
      </c>
      <c r="B24" s="8" t="s">
        <v>18</v>
      </c>
      <c r="C24" s="8" t="s">
        <v>29</v>
      </c>
      <c r="D24" s="8" t="s">
        <v>115</v>
      </c>
      <c r="E24" s="8">
        <v>1017891</v>
      </c>
      <c r="F24" s="8">
        <v>96</v>
      </c>
      <c r="G24" s="8">
        <v>10</v>
      </c>
      <c r="H24" s="8">
        <v>5</v>
      </c>
      <c r="I24" s="9" t="s">
        <v>19</v>
      </c>
      <c r="J24" s="9">
        <v>7</v>
      </c>
      <c r="K24" s="8">
        <v>26</v>
      </c>
      <c r="L24" s="24"/>
      <c r="M24" s="24">
        <v>60.43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3" customFormat="1" ht="18" customHeight="1">
      <c r="A25" s="62" t="s">
        <v>7</v>
      </c>
      <c r="B25" s="8" t="s">
        <v>18</v>
      </c>
      <c r="C25" s="8" t="s">
        <v>29</v>
      </c>
      <c r="D25" s="8" t="s">
        <v>115</v>
      </c>
      <c r="E25" s="8">
        <v>1017891</v>
      </c>
      <c r="F25" s="8">
        <v>96</v>
      </c>
      <c r="G25" s="8">
        <v>10</v>
      </c>
      <c r="H25" s="8">
        <v>6</v>
      </c>
      <c r="I25" s="9" t="s">
        <v>19</v>
      </c>
      <c r="J25" s="9">
        <v>6</v>
      </c>
      <c r="K25" s="8">
        <v>81</v>
      </c>
      <c r="L25" s="24"/>
      <c r="M25" s="24">
        <v>158.97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3" customFormat="1" ht="18" customHeight="1">
      <c r="A26" s="62" t="s">
        <v>7</v>
      </c>
      <c r="B26" s="8" t="s">
        <v>18</v>
      </c>
      <c r="C26" s="8" t="s">
        <v>29</v>
      </c>
      <c r="D26" s="8" t="s">
        <v>116</v>
      </c>
      <c r="E26" s="8">
        <v>1017891</v>
      </c>
      <c r="F26" s="8">
        <v>96</v>
      </c>
      <c r="G26" s="8">
        <v>10</v>
      </c>
      <c r="H26" s="8">
        <v>7</v>
      </c>
      <c r="I26" s="9" t="s">
        <v>79</v>
      </c>
      <c r="J26" s="9">
        <v>5</v>
      </c>
      <c r="K26" s="8">
        <v>390</v>
      </c>
      <c r="L26" s="24"/>
      <c r="M26" s="24">
        <v>946.67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3" customFormat="1" ht="18" customHeight="1">
      <c r="A27" s="62" t="s">
        <v>7</v>
      </c>
      <c r="B27" s="8" t="s">
        <v>18</v>
      </c>
      <c r="C27" s="8" t="s">
        <v>29</v>
      </c>
      <c r="D27" s="8" t="s">
        <v>115</v>
      </c>
      <c r="E27" s="8">
        <v>1017891</v>
      </c>
      <c r="F27" s="8">
        <v>96</v>
      </c>
      <c r="G27" s="8">
        <v>10</v>
      </c>
      <c r="H27" s="8">
        <v>8</v>
      </c>
      <c r="I27" s="9" t="s">
        <v>19</v>
      </c>
      <c r="J27" s="9">
        <v>6</v>
      </c>
      <c r="K27" s="8">
        <v>95</v>
      </c>
      <c r="L27" s="24"/>
      <c r="M27" s="24">
        <v>186.44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3" customFormat="1" ht="18" customHeight="1">
      <c r="A28" s="54" t="s">
        <v>7</v>
      </c>
      <c r="B28" s="8" t="s">
        <v>18</v>
      </c>
      <c r="C28" s="8" t="s">
        <v>29</v>
      </c>
      <c r="D28" s="8" t="s">
        <v>116</v>
      </c>
      <c r="E28" s="8">
        <v>1017891</v>
      </c>
      <c r="F28" s="8">
        <v>96</v>
      </c>
      <c r="G28" s="8">
        <v>10</v>
      </c>
      <c r="H28" s="8">
        <v>9</v>
      </c>
      <c r="I28" s="9" t="s">
        <v>19</v>
      </c>
      <c r="J28" s="9">
        <v>5</v>
      </c>
      <c r="K28" s="8">
        <v>116</v>
      </c>
      <c r="L28" s="24"/>
      <c r="M28" s="24">
        <v>191.71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3" customFormat="1" ht="18" customHeight="1">
      <c r="A29" s="52" t="s">
        <v>7</v>
      </c>
      <c r="B29" s="12" t="s">
        <v>18</v>
      </c>
      <c r="C29" s="12" t="s">
        <v>29</v>
      </c>
      <c r="D29" s="12" t="s">
        <v>115</v>
      </c>
      <c r="E29" s="12">
        <v>1017891</v>
      </c>
      <c r="F29" s="12">
        <v>96</v>
      </c>
      <c r="G29" s="12">
        <v>10</v>
      </c>
      <c r="H29" s="12">
        <v>10</v>
      </c>
      <c r="I29" s="13" t="s">
        <v>79</v>
      </c>
      <c r="J29" s="13">
        <v>7</v>
      </c>
      <c r="K29" s="12">
        <v>32</v>
      </c>
      <c r="L29" s="14"/>
      <c r="M29" s="14">
        <v>105.77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3" customFormat="1" ht="18" customHeight="1">
      <c r="A30" s="51" t="s">
        <v>10</v>
      </c>
      <c r="B30" s="26" t="s">
        <v>9</v>
      </c>
      <c r="C30" s="26" t="s">
        <v>42</v>
      </c>
      <c r="D30" s="26" t="s">
        <v>43</v>
      </c>
      <c r="E30" s="26">
        <v>48183</v>
      </c>
      <c r="F30" s="26">
        <v>75</v>
      </c>
      <c r="G30" s="26">
        <v>46</v>
      </c>
      <c r="H30" s="26"/>
      <c r="I30" s="26" t="s">
        <v>16</v>
      </c>
      <c r="J30" s="28">
        <v>4</v>
      </c>
      <c r="K30" s="26" t="s">
        <v>44</v>
      </c>
      <c r="L30" s="29">
        <v>1.7</v>
      </c>
      <c r="M30" s="29">
        <v>2.16</v>
      </c>
      <c r="N30" s="1"/>
      <c r="O30" s="5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3" customFormat="1" ht="18" customHeight="1">
      <c r="A31" s="54" t="s">
        <v>10</v>
      </c>
      <c r="B31" s="8" t="s">
        <v>9</v>
      </c>
      <c r="C31" s="8" t="s">
        <v>45</v>
      </c>
      <c r="D31" s="8" t="s">
        <v>43</v>
      </c>
      <c r="E31" s="8">
        <v>48183</v>
      </c>
      <c r="F31" s="8">
        <v>86</v>
      </c>
      <c r="G31" s="8">
        <v>14</v>
      </c>
      <c r="H31" s="8"/>
      <c r="I31" s="8" t="s">
        <v>16</v>
      </c>
      <c r="J31" s="9">
        <v>2</v>
      </c>
      <c r="K31" s="8" t="s">
        <v>46</v>
      </c>
      <c r="L31" s="24">
        <v>144.35</v>
      </c>
      <c r="M31" s="24">
        <v>244.28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3" customFormat="1" ht="18" customHeight="1">
      <c r="A32" s="62" t="s">
        <v>10</v>
      </c>
      <c r="B32" s="8" t="s">
        <v>9</v>
      </c>
      <c r="C32" s="8" t="s">
        <v>45</v>
      </c>
      <c r="D32" s="8" t="s">
        <v>43</v>
      </c>
      <c r="E32" s="8">
        <v>48183</v>
      </c>
      <c r="F32" s="8">
        <v>86</v>
      </c>
      <c r="G32" s="8">
        <v>19</v>
      </c>
      <c r="H32" s="8"/>
      <c r="I32" s="8" t="s">
        <v>16</v>
      </c>
      <c r="J32" s="9">
        <v>3</v>
      </c>
      <c r="K32" s="8" t="s">
        <v>47</v>
      </c>
      <c r="L32" s="24">
        <v>81.32</v>
      </c>
      <c r="M32" s="24">
        <v>128.76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3" customFormat="1" ht="18" customHeight="1">
      <c r="A33" s="62" t="s">
        <v>10</v>
      </c>
      <c r="B33" s="8" t="s">
        <v>9</v>
      </c>
      <c r="C33" s="8" t="s">
        <v>45</v>
      </c>
      <c r="D33" s="8" t="s">
        <v>43</v>
      </c>
      <c r="E33" s="8">
        <v>48183</v>
      </c>
      <c r="F33" s="8">
        <v>86</v>
      </c>
      <c r="G33" s="8">
        <v>24</v>
      </c>
      <c r="H33" s="8"/>
      <c r="I33" s="8" t="s">
        <v>16</v>
      </c>
      <c r="J33" s="9">
        <v>3</v>
      </c>
      <c r="K33" s="8" t="s">
        <v>48</v>
      </c>
      <c r="L33" s="24">
        <v>92.62</v>
      </c>
      <c r="M33" s="24">
        <v>146.65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3" customFormat="1" ht="18" customHeight="1">
      <c r="A34" s="62" t="s">
        <v>10</v>
      </c>
      <c r="B34" s="8" t="s">
        <v>9</v>
      </c>
      <c r="C34" s="8" t="s">
        <v>45</v>
      </c>
      <c r="D34" s="8" t="s">
        <v>43</v>
      </c>
      <c r="E34" s="8">
        <v>48183</v>
      </c>
      <c r="F34" s="8">
        <v>86</v>
      </c>
      <c r="G34" s="8">
        <v>37</v>
      </c>
      <c r="H34" s="8"/>
      <c r="I34" s="8" t="s">
        <v>16</v>
      </c>
      <c r="J34" s="9">
        <v>4</v>
      </c>
      <c r="K34" s="8" t="s">
        <v>49</v>
      </c>
      <c r="L34" s="24">
        <v>72.61</v>
      </c>
      <c r="M34" s="24">
        <v>92.41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3" customFormat="1" ht="18" customHeight="1">
      <c r="A35" s="62" t="s">
        <v>10</v>
      </c>
      <c r="B35" s="8" t="s">
        <v>9</v>
      </c>
      <c r="C35" s="8" t="s">
        <v>45</v>
      </c>
      <c r="D35" s="8" t="s">
        <v>43</v>
      </c>
      <c r="E35" s="8">
        <v>48183</v>
      </c>
      <c r="F35" s="8">
        <v>86</v>
      </c>
      <c r="G35" s="8">
        <v>48</v>
      </c>
      <c r="H35" s="8"/>
      <c r="I35" s="8" t="s">
        <v>16</v>
      </c>
      <c r="J35" s="9">
        <v>3</v>
      </c>
      <c r="K35" s="8" t="s">
        <v>50</v>
      </c>
      <c r="L35" s="24">
        <v>152.37</v>
      </c>
      <c r="M35" s="24">
        <v>241.26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3" customFormat="1" ht="18" customHeight="1">
      <c r="A36" s="62" t="s">
        <v>10</v>
      </c>
      <c r="B36" s="8" t="s">
        <v>9</v>
      </c>
      <c r="C36" s="8" t="s">
        <v>45</v>
      </c>
      <c r="D36" s="8" t="s">
        <v>43</v>
      </c>
      <c r="E36" s="8">
        <v>48183</v>
      </c>
      <c r="F36" s="8">
        <v>86</v>
      </c>
      <c r="G36" s="8">
        <v>51</v>
      </c>
      <c r="H36" s="8"/>
      <c r="I36" s="8" t="s">
        <v>16</v>
      </c>
      <c r="J36" s="9">
        <v>4</v>
      </c>
      <c r="K36" s="8" t="s">
        <v>51</v>
      </c>
      <c r="L36" s="24">
        <v>125.78</v>
      </c>
      <c r="M36" s="24">
        <v>160.08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3" customFormat="1" ht="18" customHeight="1">
      <c r="A37" s="62" t="s">
        <v>10</v>
      </c>
      <c r="B37" s="8" t="s">
        <v>9</v>
      </c>
      <c r="C37" s="8" t="s">
        <v>45</v>
      </c>
      <c r="D37" s="8" t="s">
        <v>43</v>
      </c>
      <c r="E37" s="8">
        <v>48183</v>
      </c>
      <c r="F37" s="8">
        <v>86</v>
      </c>
      <c r="G37" s="8">
        <v>63</v>
      </c>
      <c r="H37" s="8"/>
      <c r="I37" s="8" t="s">
        <v>16</v>
      </c>
      <c r="J37" s="9">
        <v>3</v>
      </c>
      <c r="K37" s="8" t="s">
        <v>52</v>
      </c>
      <c r="L37" s="24">
        <v>92.41</v>
      </c>
      <c r="M37" s="24">
        <v>146.31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3" customFormat="1" ht="18" customHeight="1">
      <c r="A38" s="62" t="s">
        <v>10</v>
      </c>
      <c r="B38" s="63" t="s">
        <v>9</v>
      </c>
      <c r="C38" s="63" t="s">
        <v>45</v>
      </c>
      <c r="D38" s="63" t="s">
        <v>43</v>
      </c>
      <c r="E38" s="8">
        <v>48183</v>
      </c>
      <c r="F38" s="8">
        <v>86</v>
      </c>
      <c r="G38" s="8">
        <v>68</v>
      </c>
      <c r="H38" s="8"/>
      <c r="I38" s="63" t="s">
        <v>16</v>
      </c>
      <c r="J38" s="9">
        <v>4</v>
      </c>
      <c r="K38" s="63" t="s">
        <v>53</v>
      </c>
      <c r="L38" s="24">
        <v>172.74</v>
      </c>
      <c r="M38" s="24">
        <v>219.85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3" customFormat="1" ht="18" customHeight="1">
      <c r="A39" s="54" t="s">
        <v>10</v>
      </c>
      <c r="B39" s="8" t="s">
        <v>9</v>
      </c>
      <c r="C39" s="8" t="s">
        <v>45</v>
      </c>
      <c r="D39" s="8" t="s">
        <v>43</v>
      </c>
      <c r="E39" s="8">
        <v>48183</v>
      </c>
      <c r="F39" s="8">
        <v>86</v>
      </c>
      <c r="G39" s="8">
        <v>72</v>
      </c>
      <c r="H39" s="8"/>
      <c r="I39" s="8" t="s">
        <v>16</v>
      </c>
      <c r="J39" s="9">
        <v>3</v>
      </c>
      <c r="K39" s="8" t="s">
        <v>54</v>
      </c>
      <c r="L39" s="24">
        <v>287.53</v>
      </c>
      <c r="M39" s="24">
        <v>455.26</v>
      </c>
      <c r="N39" s="1"/>
      <c r="O39" s="5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3" customFormat="1" ht="18" customHeight="1">
      <c r="A40" s="54" t="s">
        <v>10</v>
      </c>
      <c r="B40" s="8" t="s">
        <v>9</v>
      </c>
      <c r="C40" s="8" t="s">
        <v>45</v>
      </c>
      <c r="D40" s="8" t="s">
        <v>43</v>
      </c>
      <c r="E40" s="8">
        <v>48183</v>
      </c>
      <c r="F40" s="8">
        <v>86</v>
      </c>
      <c r="G40" s="8">
        <v>75</v>
      </c>
      <c r="H40" s="8"/>
      <c r="I40" s="8" t="s">
        <v>16</v>
      </c>
      <c r="J40" s="9">
        <v>3</v>
      </c>
      <c r="K40" s="8" t="s">
        <v>55</v>
      </c>
      <c r="L40" s="24">
        <v>181.73</v>
      </c>
      <c r="M40" s="24">
        <v>287.74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3" customFormat="1" ht="18" customHeight="1">
      <c r="A41" s="54" t="s">
        <v>10</v>
      </c>
      <c r="B41" s="8" t="s">
        <v>9</v>
      </c>
      <c r="C41" s="8" t="s">
        <v>45</v>
      </c>
      <c r="D41" s="8" t="s">
        <v>43</v>
      </c>
      <c r="E41" s="8">
        <v>48183</v>
      </c>
      <c r="F41" s="8">
        <v>86</v>
      </c>
      <c r="G41" s="8">
        <v>76</v>
      </c>
      <c r="H41" s="8"/>
      <c r="I41" s="8" t="s">
        <v>16</v>
      </c>
      <c r="J41" s="9">
        <v>3</v>
      </c>
      <c r="K41" s="8" t="s">
        <v>56</v>
      </c>
      <c r="L41" s="24">
        <v>108</v>
      </c>
      <c r="M41" s="24">
        <v>171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3" customFormat="1" ht="18" customHeight="1">
      <c r="A42" s="54" t="s">
        <v>10</v>
      </c>
      <c r="B42" s="8" t="s">
        <v>9</v>
      </c>
      <c r="C42" s="8" t="s">
        <v>45</v>
      </c>
      <c r="D42" s="8" t="s">
        <v>43</v>
      </c>
      <c r="E42" s="8">
        <v>48183</v>
      </c>
      <c r="F42" s="8">
        <v>86</v>
      </c>
      <c r="G42" s="8">
        <v>77</v>
      </c>
      <c r="H42" s="8"/>
      <c r="I42" s="8" t="s">
        <v>25</v>
      </c>
      <c r="J42" s="9"/>
      <c r="K42" s="8" t="s">
        <v>57</v>
      </c>
      <c r="L42" s="24">
        <v>0</v>
      </c>
      <c r="M42" s="24"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3" customFormat="1" ht="18" customHeight="1">
      <c r="A43" s="54" t="s">
        <v>10</v>
      </c>
      <c r="B43" s="8" t="s">
        <v>9</v>
      </c>
      <c r="C43" s="8" t="s">
        <v>45</v>
      </c>
      <c r="D43" s="8" t="s">
        <v>43</v>
      </c>
      <c r="E43" s="8">
        <v>48183</v>
      </c>
      <c r="F43" s="8">
        <v>86</v>
      </c>
      <c r="G43" s="8">
        <v>79</v>
      </c>
      <c r="H43" s="8"/>
      <c r="I43" s="8" t="s">
        <v>30</v>
      </c>
      <c r="J43" s="9">
        <v>3</v>
      </c>
      <c r="K43" s="8" t="s">
        <v>58</v>
      </c>
      <c r="L43" s="24">
        <v>55.6</v>
      </c>
      <c r="M43" s="24">
        <v>82.51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3" customFormat="1" ht="18" customHeight="1">
      <c r="A44" s="62" t="s">
        <v>10</v>
      </c>
      <c r="B44" s="63" t="s">
        <v>9</v>
      </c>
      <c r="C44" s="63" t="s">
        <v>45</v>
      </c>
      <c r="D44" s="8" t="s">
        <v>43</v>
      </c>
      <c r="E44" s="8">
        <v>48183</v>
      </c>
      <c r="F44" s="8">
        <v>86</v>
      </c>
      <c r="G44" s="8">
        <v>80</v>
      </c>
      <c r="H44" s="8"/>
      <c r="I44" s="8" t="s">
        <v>16</v>
      </c>
      <c r="J44" s="9">
        <v>4</v>
      </c>
      <c r="K44" s="8" t="s">
        <v>59</v>
      </c>
      <c r="L44" s="24">
        <v>237.71</v>
      </c>
      <c r="M44" s="24">
        <v>302.55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3" customFormat="1" ht="18" customHeight="1">
      <c r="A45" s="62" t="s">
        <v>10</v>
      </c>
      <c r="B45" s="63" t="s">
        <v>9</v>
      </c>
      <c r="C45" s="63" t="s">
        <v>45</v>
      </c>
      <c r="D45" s="63" t="s">
        <v>43</v>
      </c>
      <c r="E45" s="8">
        <v>48183</v>
      </c>
      <c r="F45" s="8">
        <v>86</v>
      </c>
      <c r="G45" s="8">
        <v>82</v>
      </c>
      <c r="H45" s="8"/>
      <c r="I45" s="63" t="s">
        <v>16</v>
      </c>
      <c r="J45" s="9">
        <v>3</v>
      </c>
      <c r="K45" s="63" t="s">
        <v>60</v>
      </c>
      <c r="L45" s="24">
        <v>87.11</v>
      </c>
      <c r="M45" s="24">
        <v>137.92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3" customFormat="1" ht="18" customHeight="1">
      <c r="A46" s="62" t="s">
        <v>10</v>
      </c>
      <c r="B46" s="63" t="s">
        <v>9</v>
      </c>
      <c r="C46" s="63" t="s">
        <v>45</v>
      </c>
      <c r="D46" s="63" t="s">
        <v>43</v>
      </c>
      <c r="E46" s="8">
        <v>48183</v>
      </c>
      <c r="F46" s="8">
        <v>86</v>
      </c>
      <c r="G46" s="8">
        <v>84</v>
      </c>
      <c r="H46" s="8"/>
      <c r="I46" s="63" t="s">
        <v>16</v>
      </c>
      <c r="J46" s="9">
        <v>3</v>
      </c>
      <c r="K46" s="63" t="s">
        <v>108</v>
      </c>
      <c r="L46" s="24">
        <v>29.95</v>
      </c>
      <c r="M46" s="24">
        <v>47.41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3" customFormat="1" ht="18" customHeight="1">
      <c r="A47" s="54" t="s">
        <v>10</v>
      </c>
      <c r="B47" s="8" t="s">
        <v>9</v>
      </c>
      <c r="C47" s="8" t="s">
        <v>45</v>
      </c>
      <c r="D47" s="8" t="s">
        <v>43</v>
      </c>
      <c r="E47" s="8">
        <v>48183</v>
      </c>
      <c r="F47" s="8">
        <v>86</v>
      </c>
      <c r="G47" s="8">
        <v>120</v>
      </c>
      <c r="H47" s="8"/>
      <c r="I47" s="8" t="s">
        <v>61</v>
      </c>
      <c r="J47" s="9">
        <v>3</v>
      </c>
      <c r="K47" s="8" t="s">
        <v>62</v>
      </c>
      <c r="L47" s="24">
        <v>26.27</v>
      </c>
      <c r="M47" s="24">
        <v>35.03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3" customFormat="1" ht="18" customHeight="1">
      <c r="A48" s="54" t="s">
        <v>10</v>
      </c>
      <c r="B48" s="8" t="s">
        <v>9</v>
      </c>
      <c r="C48" s="8" t="s">
        <v>45</v>
      </c>
      <c r="D48" s="8" t="s">
        <v>43</v>
      </c>
      <c r="E48" s="8">
        <v>48183</v>
      </c>
      <c r="F48" s="8">
        <v>86</v>
      </c>
      <c r="G48" s="8">
        <v>122</v>
      </c>
      <c r="H48" s="8"/>
      <c r="I48" s="8" t="s">
        <v>119</v>
      </c>
      <c r="J48" s="9"/>
      <c r="K48" s="8" t="s">
        <v>63</v>
      </c>
      <c r="L48" s="24">
        <v>0</v>
      </c>
      <c r="M48" s="24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4" customFormat="1" ht="18" customHeight="1">
      <c r="A49" s="54" t="s">
        <v>11</v>
      </c>
      <c r="B49" s="8" t="s">
        <v>9</v>
      </c>
      <c r="C49" s="8" t="s">
        <v>45</v>
      </c>
      <c r="D49" s="8" t="s">
        <v>43</v>
      </c>
      <c r="E49" s="8">
        <v>48183</v>
      </c>
      <c r="F49" s="8">
        <v>87</v>
      </c>
      <c r="G49" s="8">
        <v>4</v>
      </c>
      <c r="H49" s="8"/>
      <c r="I49" s="8" t="s">
        <v>34</v>
      </c>
      <c r="J49" s="9">
        <v>3</v>
      </c>
      <c r="K49" s="8" t="s">
        <v>64</v>
      </c>
      <c r="L49" s="24">
        <v>16.26</v>
      </c>
      <c r="M49" s="24">
        <v>24.39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3" customFormat="1" ht="18" customHeight="1">
      <c r="A50" s="54" t="s">
        <v>11</v>
      </c>
      <c r="B50" s="8" t="s">
        <v>9</v>
      </c>
      <c r="C50" s="8" t="s">
        <v>45</v>
      </c>
      <c r="D50" s="8" t="s">
        <v>43</v>
      </c>
      <c r="E50" s="8">
        <v>48183</v>
      </c>
      <c r="F50" s="8">
        <v>90</v>
      </c>
      <c r="G50" s="8">
        <v>1</v>
      </c>
      <c r="H50" s="8"/>
      <c r="I50" s="8" t="s">
        <v>12</v>
      </c>
      <c r="J50" s="9">
        <v>2</v>
      </c>
      <c r="K50" s="8" t="s">
        <v>65</v>
      </c>
      <c r="L50" s="24">
        <v>47.28</v>
      </c>
      <c r="M50" s="24">
        <v>80.38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3" customFormat="1" ht="18" customHeight="1">
      <c r="A51" s="54" t="s">
        <v>10</v>
      </c>
      <c r="B51" s="8" t="s">
        <v>9</v>
      </c>
      <c r="C51" s="8" t="s">
        <v>45</v>
      </c>
      <c r="D51" s="8" t="s">
        <v>43</v>
      </c>
      <c r="E51" s="8">
        <v>48183</v>
      </c>
      <c r="F51" s="8">
        <v>90</v>
      </c>
      <c r="G51" s="8">
        <v>2</v>
      </c>
      <c r="H51" s="8"/>
      <c r="I51" s="8" t="s">
        <v>12</v>
      </c>
      <c r="J51" s="9">
        <v>2</v>
      </c>
      <c r="K51" s="8" t="s">
        <v>66</v>
      </c>
      <c r="L51" s="24">
        <v>154.72</v>
      </c>
      <c r="M51" s="24">
        <v>263.02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3" customFormat="1" ht="18" customHeight="1">
      <c r="A52" s="54" t="s">
        <v>10</v>
      </c>
      <c r="B52" s="8" t="s">
        <v>9</v>
      </c>
      <c r="C52" s="8" t="s">
        <v>45</v>
      </c>
      <c r="D52" s="8" t="s">
        <v>43</v>
      </c>
      <c r="E52" s="8">
        <v>48183</v>
      </c>
      <c r="F52" s="8">
        <v>90</v>
      </c>
      <c r="G52" s="8">
        <v>3</v>
      </c>
      <c r="H52" s="8"/>
      <c r="I52" s="8" t="s">
        <v>25</v>
      </c>
      <c r="J52" s="9"/>
      <c r="K52" s="8" t="s">
        <v>67</v>
      </c>
      <c r="L52" s="24">
        <v>0</v>
      </c>
      <c r="M52" s="24"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3" customFormat="1" ht="18" customHeight="1">
      <c r="A53" s="54" t="s">
        <v>10</v>
      </c>
      <c r="B53" s="8" t="s">
        <v>9</v>
      </c>
      <c r="C53" s="8" t="s">
        <v>45</v>
      </c>
      <c r="D53" s="8" t="s">
        <v>43</v>
      </c>
      <c r="E53" s="8">
        <v>48183</v>
      </c>
      <c r="F53" s="8">
        <v>90</v>
      </c>
      <c r="G53" s="8">
        <v>4</v>
      </c>
      <c r="H53" s="8"/>
      <c r="I53" s="8" t="s">
        <v>16</v>
      </c>
      <c r="J53" s="9">
        <v>3</v>
      </c>
      <c r="K53" s="8" t="s">
        <v>68</v>
      </c>
      <c r="L53" s="24">
        <v>275.63</v>
      </c>
      <c r="M53" s="24">
        <v>436.42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3" customFormat="1" ht="18" customHeight="1">
      <c r="A54" s="54" t="s">
        <v>10</v>
      </c>
      <c r="B54" s="8" t="s">
        <v>9</v>
      </c>
      <c r="C54" s="8" t="s">
        <v>45</v>
      </c>
      <c r="D54" s="8" t="s">
        <v>43</v>
      </c>
      <c r="E54" s="8">
        <v>48183</v>
      </c>
      <c r="F54" s="8">
        <v>90</v>
      </c>
      <c r="G54" s="8">
        <v>5</v>
      </c>
      <c r="H54" s="8"/>
      <c r="I54" s="8" t="s">
        <v>16</v>
      </c>
      <c r="J54" s="9">
        <v>5</v>
      </c>
      <c r="K54" s="8" t="s">
        <v>69</v>
      </c>
      <c r="L54" s="24">
        <v>11.5</v>
      </c>
      <c r="M54" s="24">
        <v>11.5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3" customFormat="1" ht="18" customHeight="1">
      <c r="A55" s="54" t="s">
        <v>10</v>
      </c>
      <c r="B55" s="8" t="s">
        <v>9</v>
      </c>
      <c r="C55" s="8" t="s">
        <v>45</v>
      </c>
      <c r="D55" s="8" t="s">
        <v>43</v>
      </c>
      <c r="E55" s="8">
        <v>48183</v>
      </c>
      <c r="F55" s="8">
        <v>90</v>
      </c>
      <c r="G55" s="8">
        <v>8</v>
      </c>
      <c r="H55" s="8"/>
      <c r="I55" s="8" t="s">
        <v>17</v>
      </c>
      <c r="J55" s="9">
        <v>1</v>
      </c>
      <c r="K55" s="8" t="s">
        <v>70</v>
      </c>
      <c r="L55" s="24">
        <v>34.22</v>
      </c>
      <c r="M55" s="24">
        <v>85.54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3" customFormat="1" ht="18" customHeight="1">
      <c r="A56" s="54" t="s">
        <v>10</v>
      </c>
      <c r="B56" s="8" t="s">
        <v>9</v>
      </c>
      <c r="C56" s="8" t="s">
        <v>45</v>
      </c>
      <c r="D56" s="8" t="s">
        <v>43</v>
      </c>
      <c r="E56" s="8">
        <v>48183</v>
      </c>
      <c r="F56" s="8">
        <v>90</v>
      </c>
      <c r="G56" s="8">
        <v>10</v>
      </c>
      <c r="H56" s="8"/>
      <c r="I56" s="8" t="s">
        <v>34</v>
      </c>
      <c r="J56" s="9">
        <v>3</v>
      </c>
      <c r="K56" s="8" t="s">
        <v>71</v>
      </c>
      <c r="L56" s="24">
        <v>17.72</v>
      </c>
      <c r="M56" s="24">
        <v>26.58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3" customFormat="1" ht="18" customHeight="1">
      <c r="A57" s="54" t="s">
        <v>10</v>
      </c>
      <c r="B57" s="8" t="s">
        <v>9</v>
      </c>
      <c r="C57" s="8" t="s">
        <v>45</v>
      </c>
      <c r="D57" s="8" t="s">
        <v>43</v>
      </c>
      <c r="E57" s="8">
        <v>48183</v>
      </c>
      <c r="F57" s="8">
        <v>90</v>
      </c>
      <c r="G57" s="8">
        <v>21</v>
      </c>
      <c r="H57" s="8"/>
      <c r="I57" s="8" t="s">
        <v>16</v>
      </c>
      <c r="J57" s="9">
        <v>4</v>
      </c>
      <c r="K57" s="8" t="s">
        <v>72</v>
      </c>
      <c r="L57" s="24">
        <v>109.87</v>
      </c>
      <c r="M57" s="24">
        <v>139.84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3" customFormat="1" ht="18" customHeight="1">
      <c r="A58" s="54" t="s">
        <v>10</v>
      </c>
      <c r="B58" s="8" t="s">
        <v>9</v>
      </c>
      <c r="C58" s="8" t="s">
        <v>45</v>
      </c>
      <c r="D58" s="8" t="s">
        <v>43</v>
      </c>
      <c r="E58" s="8">
        <v>48183</v>
      </c>
      <c r="F58" s="8">
        <v>90</v>
      </c>
      <c r="G58" s="8">
        <v>49</v>
      </c>
      <c r="H58" s="8"/>
      <c r="I58" s="8" t="s">
        <v>12</v>
      </c>
      <c r="J58" s="9">
        <v>3</v>
      </c>
      <c r="K58" s="8" t="s">
        <v>73</v>
      </c>
      <c r="L58" s="24">
        <v>65.35</v>
      </c>
      <c r="M58" s="24">
        <v>81.69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3" customFormat="1" ht="18" customHeight="1">
      <c r="A59" s="54" t="s">
        <v>10</v>
      </c>
      <c r="B59" s="8" t="s">
        <v>9</v>
      </c>
      <c r="C59" s="8" t="s">
        <v>45</v>
      </c>
      <c r="D59" s="8" t="s">
        <v>43</v>
      </c>
      <c r="E59" s="8">
        <v>48183</v>
      </c>
      <c r="F59" s="8">
        <v>90</v>
      </c>
      <c r="G59" s="8">
        <v>56</v>
      </c>
      <c r="H59" s="8"/>
      <c r="I59" s="8" t="s">
        <v>17</v>
      </c>
      <c r="J59" s="9">
        <v>2</v>
      </c>
      <c r="K59" s="8" t="s">
        <v>67</v>
      </c>
      <c r="L59" s="24">
        <v>0.02</v>
      </c>
      <c r="M59" s="24">
        <v>0.05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3" customFormat="1" ht="18" customHeight="1">
      <c r="A60" s="54" t="s">
        <v>10</v>
      </c>
      <c r="B60" s="8" t="s">
        <v>9</v>
      </c>
      <c r="C60" s="8" t="s">
        <v>45</v>
      </c>
      <c r="D60" s="8" t="s">
        <v>43</v>
      </c>
      <c r="E60" s="8">
        <v>48183</v>
      </c>
      <c r="F60" s="8">
        <v>91</v>
      </c>
      <c r="G60" s="8">
        <v>4</v>
      </c>
      <c r="H60" s="8"/>
      <c r="I60" s="8" t="s">
        <v>12</v>
      </c>
      <c r="J60" s="9">
        <v>5</v>
      </c>
      <c r="K60" s="8" t="s">
        <v>74</v>
      </c>
      <c r="L60" s="24">
        <v>30.09</v>
      </c>
      <c r="M60" s="24">
        <v>21.49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3" customFormat="1" ht="18" customHeight="1">
      <c r="A61" s="54" t="s">
        <v>10</v>
      </c>
      <c r="B61" s="8" t="s">
        <v>9</v>
      </c>
      <c r="C61" s="8" t="s">
        <v>45</v>
      </c>
      <c r="D61" s="8" t="s">
        <v>43</v>
      </c>
      <c r="E61" s="8">
        <v>48183</v>
      </c>
      <c r="F61" s="8">
        <v>91</v>
      </c>
      <c r="G61" s="8">
        <v>45</v>
      </c>
      <c r="H61" s="8"/>
      <c r="I61" s="8" t="s">
        <v>16</v>
      </c>
      <c r="J61" s="9">
        <v>4</v>
      </c>
      <c r="K61" s="8" t="s">
        <v>75</v>
      </c>
      <c r="L61" s="24">
        <v>57.94</v>
      </c>
      <c r="M61" s="24">
        <v>73.75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3" customFormat="1" ht="18" customHeight="1">
      <c r="A62" s="54" t="s">
        <v>10</v>
      </c>
      <c r="B62" s="8" t="s">
        <v>9</v>
      </c>
      <c r="C62" s="8" t="s">
        <v>45</v>
      </c>
      <c r="D62" s="8" t="s">
        <v>43</v>
      </c>
      <c r="E62" s="8">
        <v>48183</v>
      </c>
      <c r="F62" s="8">
        <v>91</v>
      </c>
      <c r="G62" s="8">
        <v>73</v>
      </c>
      <c r="H62" s="8"/>
      <c r="I62" s="8" t="s">
        <v>12</v>
      </c>
      <c r="J62" s="9">
        <v>5</v>
      </c>
      <c r="K62" s="8" t="s">
        <v>76</v>
      </c>
      <c r="L62" s="24">
        <v>17.9</v>
      </c>
      <c r="M62" s="24">
        <v>11.94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3" customFormat="1" ht="18" customHeight="1">
      <c r="A63" s="54" t="s">
        <v>10</v>
      </c>
      <c r="B63" s="8" t="s">
        <v>9</v>
      </c>
      <c r="C63" s="8" t="s">
        <v>45</v>
      </c>
      <c r="D63" s="8" t="s">
        <v>43</v>
      </c>
      <c r="E63" s="8">
        <v>48183</v>
      </c>
      <c r="F63" s="8">
        <v>91</v>
      </c>
      <c r="G63" s="8">
        <v>192</v>
      </c>
      <c r="H63" s="8"/>
      <c r="I63" s="8" t="s">
        <v>16</v>
      </c>
      <c r="J63" s="9">
        <v>2</v>
      </c>
      <c r="K63" s="8" t="s">
        <v>77</v>
      </c>
      <c r="L63" s="24">
        <v>181.6</v>
      </c>
      <c r="M63" s="24">
        <v>307.32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3" customFormat="1" ht="18" customHeight="1">
      <c r="A64" s="54" t="s">
        <v>7</v>
      </c>
      <c r="B64" s="8" t="s">
        <v>18</v>
      </c>
      <c r="C64" s="8" t="s">
        <v>45</v>
      </c>
      <c r="D64" s="8" t="s">
        <v>78</v>
      </c>
      <c r="E64" s="8">
        <v>3140</v>
      </c>
      <c r="F64" s="8">
        <v>86</v>
      </c>
      <c r="G64" s="8">
        <v>74</v>
      </c>
      <c r="H64" s="8">
        <v>1</v>
      </c>
      <c r="I64" s="9" t="s">
        <v>13</v>
      </c>
      <c r="J64" s="9">
        <v>1</v>
      </c>
      <c r="K64" s="8">
        <v>181</v>
      </c>
      <c r="L64" s="24"/>
      <c r="M64" s="24">
        <f>217200/1936.27</f>
        <v>112.17443848223647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3" customFormat="1" ht="18" customHeight="1">
      <c r="A65" s="52" t="s">
        <v>7</v>
      </c>
      <c r="B65" s="12" t="s">
        <v>18</v>
      </c>
      <c r="C65" s="12" t="s">
        <v>45</v>
      </c>
      <c r="D65" s="12" t="s">
        <v>78</v>
      </c>
      <c r="E65" s="12">
        <v>3140</v>
      </c>
      <c r="F65" s="12">
        <v>86</v>
      </c>
      <c r="G65" s="12">
        <v>78</v>
      </c>
      <c r="H65" s="12">
        <v>1</v>
      </c>
      <c r="I65" s="13" t="s">
        <v>24</v>
      </c>
      <c r="J65" s="13">
        <v>1</v>
      </c>
      <c r="K65" s="12">
        <v>5.5</v>
      </c>
      <c r="L65" s="14"/>
      <c r="M65" s="14">
        <f>247500/1936.27</f>
        <v>127.8230825246479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13" ht="12.75">
      <c r="A66" s="32" t="s">
        <v>7</v>
      </c>
      <c r="B66" t="s">
        <v>122</v>
      </c>
      <c r="C66" t="s">
        <v>45</v>
      </c>
      <c r="D66" t="s">
        <v>78</v>
      </c>
      <c r="F66">
        <v>86</v>
      </c>
      <c r="G66">
        <v>120</v>
      </c>
      <c r="H66">
        <v>1</v>
      </c>
      <c r="I66" t="s">
        <v>123</v>
      </c>
      <c r="L66" s="57">
        <v>2863.24</v>
      </c>
      <c r="M66" s="33">
        <v>150320.1</v>
      </c>
    </row>
    <row r="67" spans="1:13" ht="12.75">
      <c r="A67" s="32" t="s">
        <v>7</v>
      </c>
      <c r="B67" t="s">
        <v>18</v>
      </c>
      <c r="C67" t="s">
        <v>45</v>
      </c>
      <c r="D67" t="s">
        <v>124</v>
      </c>
      <c r="F67">
        <v>86</v>
      </c>
      <c r="G67">
        <v>120</v>
      </c>
      <c r="H67">
        <v>2</v>
      </c>
      <c r="I67" t="s">
        <v>14</v>
      </c>
      <c r="J67">
        <v>5</v>
      </c>
      <c r="K67">
        <v>6.5</v>
      </c>
      <c r="L67" s="32">
        <v>503.55</v>
      </c>
      <c r="M67" s="33">
        <v>52872.75</v>
      </c>
    </row>
    <row r="68" spans="1:13" ht="12.75">
      <c r="A68" s="32" t="s">
        <v>7</v>
      </c>
      <c r="B68" t="s">
        <v>18</v>
      </c>
      <c r="C68" t="s">
        <v>45</v>
      </c>
      <c r="D68" t="s">
        <v>78</v>
      </c>
      <c r="F68">
        <v>86</v>
      </c>
      <c r="G68">
        <v>123</v>
      </c>
      <c r="H68">
        <v>1</v>
      </c>
      <c r="I68" t="s">
        <v>123</v>
      </c>
      <c r="L68" s="57">
        <v>1609.28</v>
      </c>
      <c r="M68" s="33">
        <v>84487.2</v>
      </c>
    </row>
    <row r="69" spans="1:13" ht="12.75">
      <c r="A69" s="61"/>
      <c r="B69" s="61"/>
      <c r="C69" s="5"/>
      <c r="D69" s="59"/>
      <c r="E69" s="61"/>
      <c r="F69" s="5"/>
      <c r="G69" s="5"/>
      <c r="H69" s="5"/>
      <c r="I69" s="5"/>
      <c r="J69" s="5"/>
      <c r="K69" s="5"/>
      <c r="L69" s="5"/>
      <c r="M69" s="7"/>
    </row>
    <row r="70" spans="1:29" ht="12.75">
      <c r="A70" s="34"/>
      <c r="B70" s="35"/>
      <c r="C70" s="35"/>
      <c r="D70" s="35"/>
      <c r="E70" s="35"/>
      <c r="F70" s="35"/>
      <c r="G70" s="36"/>
      <c r="H70" s="35"/>
      <c r="I70" s="34"/>
      <c r="J70" s="34"/>
      <c r="K70" s="34"/>
      <c r="L70" s="34"/>
      <c r="M70" s="3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38"/>
      <c r="B71" s="39"/>
      <c r="C71" s="39"/>
      <c r="D71" s="39"/>
      <c r="E71" s="38"/>
      <c r="F71" s="39"/>
      <c r="G71" s="40"/>
      <c r="H71" s="39"/>
      <c r="I71" s="38"/>
      <c r="J71" s="38"/>
      <c r="K71" s="38"/>
      <c r="L71" s="39"/>
      <c r="M71" s="4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3" customFormat="1" ht="18" customHeight="1">
      <c r="A72" s="53"/>
      <c r="B72" s="10"/>
      <c r="C72" s="10"/>
      <c r="D72" s="10"/>
      <c r="E72" s="10"/>
      <c r="F72" s="10"/>
      <c r="G72" s="10"/>
      <c r="H72" s="10"/>
      <c r="I72" s="11"/>
      <c r="J72" s="11"/>
      <c r="K72" s="10"/>
      <c r="L72" s="22"/>
      <c r="M72" s="2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3" customFormat="1" ht="18" customHeight="1" hidden="1">
      <c r="A73" s="54"/>
      <c r="B73" s="23"/>
      <c r="C73" s="8"/>
      <c r="D73" s="8"/>
      <c r="E73" s="8"/>
      <c r="F73" s="8"/>
      <c r="G73" s="8"/>
      <c r="H73" s="8"/>
      <c r="I73" s="9"/>
      <c r="J73" s="9"/>
      <c r="K73" s="8"/>
      <c r="L73" s="24"/>
      <c r="M73" s="2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3" customFormat="1" ht="18" customHeight="1" hidden="1">
      <c r="A74" s="52"/>
      <c r="B74" s="25"/>
      <c r="C74" s="12"/>
      <c r="D74" s="12"/>
      <c r="E74" s="12"/>
      <c r="F74" s="12"/>
      <c r="G74" s="12"/>
      <c r="H74" s="12"/>
      <c r="I74" s="13"/>
      <c r="J74" s="13"/>
      <c r="K74" s="12"/>
      <c r="L74" s="14"/>
      <c r="M74" s="1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13" ht="12.75">
      <c r="A75" s="61" t="s">
        <v>120</v>
      </c>
      <c r="B75" s="61" t="s">
        <v>140</v>
      </c>
      <c r="C75" s="5"/>
      <c r="D75" s="59" t="s">
        <v>136</v>
      </c>
      <c r="E75" s="61" t="s">
        <v>133</v>
      </c>
      <c r="F75" s="61"/>
      <c r="G75" s="5"/>
      <c r="H75" s="5"/>
      <c r="I75" s="5"/>
      <c r="J75" s="5"/>
      <c r="K75" s="5"/>
      <c r="L75" s="5"/>
      <c r="M75" s="7"/>
    </row>
    <row r="76" spans="1:29" ht="12.75">
      <c r="A76" s="34" t="s">
        <v>0</v>
      </c>
      <c r="B76" s="35" t="s">
        <v>111</v>
      </c>
      <c r="C76" s="35" t="s">
        <v>110</v>
      </c>
      <c r="D76" s="35" t="s">
        <v>109</v>
      </c>
      <c r="E76" s="35" t="s">
        <v>1</v>
      </c>
      <c r="F76" s="35" t="s">
        <v>2</v>
      </c>
      <c r="G76" s="36" t="s">
        <v>112</v>
      </c>
      <c r="H76" s="35" t="s">
        <v>3</v>
      </c>
      <c r="I76" s="34" t="s">
        <v>4</v>
      </c>
      <c r="J76" s="34" t="s">
        <v>5</v>
      </c>
      <c r="K76" s="34" t="s">
        <v>6</v>
      </c>
      <c r="L76" s="34" t="s">
        <v>106</v>
      </c>
      <c r="M76" s="37" t="s">
        <v>107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>
      <c r="A77" s="38"/>
      <c r="B77" s="39"/>
      <c r="C77" s="39"/>
      <c r="D77" s="39"/>
      <c r="E77" s="38"/>
      <c r="F77" s="39"/>
      <c r="G77" s="40"/>
      <c r="H77" s="39"/>
      <c r="I77" s="38"/>
      <c r="J77" s="38"/>
      <c r="K77" s="38"/>
      <c r="L77" s="39" t="s">
        <v>117</v>
      </c>
      <c r="M77" s="41" t="s">
        <v>117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3" customFormat="1" ht="18" customHeight="1">
      <c r="A78" s="53"/>
      <c r="B78" s="10"/>
      <c r="C78" s="10"/>
      <c r="D78" s="10"/>
      <c r="E78" s="10"/>
      <c r="F78" s="10"/>
      <c r="G78" s="10"/>
      <c r="H78" s="10"/>
      <c r="I78" s="11"/>
      <c r="J78" s="11"/>
      <c r="K78" s="10"/>
      <c r="L78" s="22"/>
      <c r="M78" s="2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3" customFormat="1" ht="18" customHeight="1">
      <c r="A79" s="51" t="s">
        <v>10</v>
      </c>
      <c r="B79" s="26" t="s">
        <v>18</v>
      </c>
      <c r="C79" s="26" t="s">
        <v>23</v>
      </c>
      <c r="D79" s="26" t="s">
        <v>83</v>
      </c>
      <c r="E79" s="26">
        <v>111491</v>
      </c>
      <c r="F79" s="26">
        <v>90</v>
      </c>
      <c r="G79" s="26">
        <v>104</v>
      </c>
      <c r="H79" s="26"/>
      <c r="I79" s="26" t="s">
        <v>80</v>
      </c>
      <c r="J79" s="28">
        <v>1</v>
      </c>
      <c r="K79" s="26" t="s">
        <v>84</v>
      </c>
      <c r="L79" s="29">
        <v>26</v>
      </c>
      <c r="M79" s="29">
        <v>30.11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3" customFormat="1" ht="18" customHeight="1">
      <c r="A80" s="62" t="s">
        <v>10</v>
      </c>
      <c r="B80" s="8" t="s">
        <v>18</v>
      </c>
      <c r="C80" s="8" t="s">
        <v>23</v>
      </c>
      <c r="D80" s="8" t="s">
        <v>83</v>
      </c>
      <c r="E80" s="8">
        <v>111491</v>
      </c>
      <c r="F80" s="8">
        <v>90</v>
      </c>
      <c r="G80" s="8">
        <v>108</v>
      </c>
      <c r="H80" s="8"/>
      <c r="I80" s="8" t="s">
        <v>15</v>
      </c>
      <c r="J80" s="9">
        <v>2</v>
      </c>
      <c r="K80" s="8" t="s">
        <v>85</v>
      </c>
      <c r="L80" s="24">
        <v>8.91</v>
      </c>
      <c r="M80" s="24">
        <v>12.47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3" customFormat="1" ht="18" customHeight="1">
      <c r="A81" s="54" t="s">
        <v>10</v>
      </c>
      <c r="B81" s="8" t="s">
        <v>18</v>
      </c>
      <c r="C81" s="8" t="s">
        <v>23</v>
      </c>
      <c r="D81" s="8" t="s">
        <v>83</v>
      </c>
      <c r="E81" s="8">
        <v>111491</v>
      </c>
      <c r="F81" s="8">
        <v>90</v>
      </c>
      <c r="G81" s="8">
        <v>109</v>
      </c>
      <c r="H81" s="8"/>
      <c r="I81" s="8" t="s">
        <v>80</v>
      </c>
      <c r="J81" s="9">
        <v>2</v>
      </c>
      <c r="K81" s="8" t="s">
        <v>86</v>
      </c>
      <c r="L81" s="24">
        <v>8.46</v>
      </c>
      <c r="M81" s="24">
        <v>9.71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3" customFormat="1" ht="18" customHeight="1">
      <c r="A82" s="54"/>
      <c r="B82" s="8"/>
      <c r="C82" s="8"/>
      <c r="D82" s="8"/>
      <c r="E82" s="8"/>
      <c r="F82" s="8"/>
      <c r="G82" s="8"/>
      <c r="H82" s="8"/>
      <c r="I82" s="43"/>
      <c r="J82" s="9"/>
      <c r="K82" s="8"/>
      <c r="L82" s="24"/>
      <c r="M82" s="2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13" ht="12.75">
      <c r="A83" s="61" t="s">
        <v>121</v>
      </c>
      <c r="B83" s="61" t="s">
        <v>141</v>
      </c>
      <c r="C83" s="5"/>
      <c r="D83" s="59" t="s">
        <v>137</v>
      </c>
      <c r="E83" s="61" t="s">
        <v>134</v>
      </c>
      <c r="F83" s="5"/>
      <c r="G83" s="5"/>
      <c r="H83" s="5"/>
      <c r="I83" s="5"/>
      <c r="J83" s="5"/>
      <c r="K83" s="5"/>
      <c r="L83" s="7"/>
      <c r="M83" s="7"/>
    </row>
    <row r="84" spans="1:29" ht="12.75">
      <c r="A84" s="34" t="s">
        <v>0</v>
      </c>
      <c r="B84" s="35" t="s">
        <v>111</v>
      </c>
      <c r="C84" s="35" t="s">
        <v>110</v>
      </c>
      <c r="D84" s="35" t="s">
        <v>109</v>
      </c>
      <c r="E84" s="35" t="s">
        <v>1</v>
      </c>
      <c r="F84" s="35" t="s">
        <v>2</v>
      </c>
      <c r="G84" s="36" t="s">
        <v>112</v>
      </c>
      <c r="H84" s="35" t="s">
        <v>3</v>
      </c>
      <c r="I84" s="34" t="s">
        <v>4</v>
      </c>
      <c r="J84" s="34" t="s">
        <v>5</v>
      </c>
      <c r="K84" s="34" t="s">
        <v>6</v>
      </c>
      <c r="L84" s="47" t="s">
        <v>106</v>
      </c>
      <c r="M84" s="37" t="s">
        <v>107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>
      <c r="A85" s="38"/>
      <c r="B85" s="39"/>
      <c r="C85" s="39"/>
      <c r="D85" s="39"/>
      <c r="E85" s="38"/>
      <c r="F85" s="39"/>
      <c r="G85" s="40"/>
      <c r="H85" s="39"/>
      <c r="I85" s="38"/>
      <c r="J85" s="38"/>
      <c r="K85" s="38"/>
      <c r="L85" s="41" t="s">
        <v>117</v>
      </c>
      <c r="M85" s="41" t="s">
        <v>117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3" customFormat="1" ht="18" customHeight="1">
      <c r="A86" s="53" t="s">
        <v>7</v>
      </c>
      <c r="B86" s="10" t="s">
        <v>18</v>
      </c>
      <c r="C86" s="21" t="s">
        <v>87</v>
      </c>
      <c r="D86" s="21" t="s">
        <v>88</v>
      </c>
      <c r="E86" s="21">
        <v>325</v>
      </c>
      <c r="F86" s="21">
        <v>37</v>
      </c>
      <c r="G86" s="21">
        <v>466</v>
      </c>
      <c r="H86" s="10">
        <v>6</v>
      </c>
      <c r="I86" s="11" t="s">
        <v>22</v>
      </c>
      <c r="J86" s="11">
        <v>5</v>
      </c>
      <c r="K86" s="10">
        <v>11</v>
      </c>
      <c r="L86" s="22"/>
      <c r="M86" s="22">
        <f>478500/1936.27</f>
        <v>247.12462621431928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3" customFormat="1" ht="18" customHeight="1">
      <c r="A87" s="53" t="s">
        <v>7</v>
      </c>
      <c r="B87" s="10" t="s">
        <v>18</v>
      </c>
      <c r="C87" s="21" t="s">
        <v>89</v>
      </c>
      <c r="D87" s="21" t="s">
        <v>90</v>
      </c>
      <c r="E87" s="21">
        <v>325</v>
      </c>
      <c r="F87" s="21">
        <v>37</v>
      </c>
      <c r="G87" s="21">
        <v>466</v>
      </c>
      <c r="H87" s="10">
        <v>5</v>
      </c>
      <c r="I87" s="11" t="s">
        <v>22</v>
      </c>
      <c r="J87" s="11">
        <v>5</v>
      </c>
      <c r="K87" s="10">
        <v>11</v>
      </c>
      <c r="L87" s="22"/>
      <c r="M87" s="22">
        <f>478500/1936.27</f>
        <v>247.12462621431928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3" customFormat="1" ht="18" customHeight="1">
      <c r="A88" s="53" t="s">
        <v>7</v>
      </c>
      <c r="B88" s="10" t="s">
        <v>18</v>
      </c>
      <c r="C88" s="21" t="s">
        <v>23</v>
      </c>
      <c r="D88" s="21" t="s">
        <v>91</v>
      </c>
      <c r="E88" s="21">
        <v>325</v>
      </c>
      <c r="F88" s="21">
        <v>39</v>
      </c>
      <c r="G88" s="21">
        <v>371</v>
      </c>
      <c r="H88" s="10">
        <v>1</v>
      </c>
      <c r="I88" s="11" t="s">
        <v>79</v>
      </c>
      <c r="J88" s="11">
        <v>2</v>
      </c>
      <c r="K88" s="10">
        <v>93</v>
      </c>
      <c r="L88" s="22"/>
      <c r="M88" s="22">
        <f>678900/1936.27</f>
        <v>350.62258879185237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3" customFormat="1" ht="18" customHeight="1">
      <c r="A89" s="53" t="s">
        <v>7</v>
      </c>
      <c r="B89" s="10" t="s">
        <v>18</v>
      </c>
      <c r="C89" s="21" t="s">
        <v>23</v>
      </c>
      <c r="D89" s="21" t="s">
        <v>92</v>
      </c>
      <c r="E89" s="21">
        <v>325</v>
      </c>
      <c r="F89" s="21">
        <v>39</v>
      </c>
      <c r="G89" s="21">
        <v>371</v>
      </c>
      <c r="H89" s="10">
        <v>1</v>
      </c>
      <c r="I89" s="11" t="s">
        <v>20</v>
      </c>
      <c r="J89" s="11">
        <v>3</v>
      </c>
      <c r="K89" s="10">
        <v>2</v>
      </c>
      <c r="L89" s="22"/>
      <c r="M89" s="22">
        <f>180000/1936.27</f>
        <v>92.96224183610757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3" customFormat="1" ht="18" customHeight="1">
      <c r="A90" s="53" t="s">
        <v>7</v>
      </c>
      <c r="B90" s="10" t="s">
        <v>18</v>
      </c>
      <c r="C90" s="21" t="s">
        <v>93</v>
      </c>
      <c r="D90" s="21" t="s">
        <v>94</v>
      </c>
      <c r="E90" s="21">
        <v>325</v>
      </c>
      <c r="F90" s="21">
        <v>39</v>
      </c>
      <c r="G90" s="21">
        <v>371</v>
      </c>
      <c r="H90" s="10">
        <v>2</v>
      </c>
      <c r="I90" s="11" t="s">
        <v>79</v>
      </c>
      <c r="J90" s="11">
        <v>1</v>
      </c>
      <c r="K90" s="10">
        <v>87</v>
      </c>
      <c r="L90" s="22"/>
      <c r="M90" s="22">
        <f>539400/1936.27</f>
        <v>278.57685136886903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3" customFormat="1" ht="18" customHeight="1">
      <c r="A91" s="51" t="s">
        <v>7</v>
      </c>
      <c r="B91" s="26" t="s">
        <v>18</v>
      </c>
      <c r="C91" s="31" t="s">
        <v>23</v>
      </c>
      <c r="D91" s="31" t="s">
        <v>95</v>
      </c>
      <c r="E91" s="31">
        <v>3543</v>
      </c>
      <c r="F91" s="31">
        <v>39</v>
      </c>
      <c r="G91" s="31">
        <v>353</v>
      </c>
      <c r="H91" s="26">
        <v>1</v>
      </c>
      <c r="I91" s="28" t="s">
        <v>81</v>
      </c>
      <c r="J91" s="28">
        <v>2</v>
      </c>
      <c r="K91" s="26">
        <v>41</v>
      </c>
      <c r="L91" s="29"/>
      <c r="M91" s="29">
        <f>299300/1936.27</f>
        <v>154.5755498974833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3" customFormat="1" ht="18" customHeight="1">
      <c r="A92" s="52" t="s">
        <v>7</v>
      </c>
      <c r="B92" s="12" t="s">
        <v>18</v>
      </c>
      <c r="C92" s="25" t="s">
        <v>23</v>
      </c>
      <c r="D92" s="25" t="s">
        <v>125</v>
      </c>
      <c r="E92" s="25">
        <v>3543</v>
      </c>
      <c r="F92" s="25">
        <v>39</v>
      </c>
      <c r="G92" s="25">
        <v>353</v>
      </c>
      <c r="H92" s="12">
        <v>2</v>
      </c>
      <c r="I92" s="13" t="s">
        <v>22</v>
      </c>
      <c r="J92" s="13">
        <v>1</v>
      </c>
      <c r="K92" s="12">
        <v>44</v>
      </c>
      <c r="L92" s="14"/>
      <c r="M92" s="14">
        <f>1042800/1936.27</f>
        <v>538.5612543705165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3" customFormat="1" ht="18" customHeight="1">
      <c r="A93" s="53" t="s">
        <v>7</v>
      </c>
      <c r="B93" s="10" t="s">
        <v>18</v>
      </c>
      <c r="C93" s="21" t="s">
        <v>23</v>
      </c>
      <c r="D93" s="21" t="s">
        <v>96</v>
      </c>
      <c r="E93" s="21">
        <v>3543</v>
      </c>
      <c r="F93" s="21">
        <v>39</v>
      </c>
      <c r="G93" s="21">
        <v>353</v>
      </c>
      <c r="H93" s="10">
        <v>3</v>
      </c>
      <c r="I93" s="11" t="s">
        <v>19</v>
      </c>
      <c r="J93" s="11">
        <v>3</v>
      </c>
      <c r="K93" s="10">
        <v>49</v>
      </c>
      <c r="L93" s="22"/>
      <c r="M93" s="22">
        <f>230300/1936.27</f>
        <v>118.94002386030874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3" customFormat="1" ht="18" customHeight="1">
      <c r="A94" s="51" t="s">
        <v>7</v>
      </c>
      <c r="B94" s="26" t="s">
        <v>18</v>
      </c>
      <c r="C94" s="31" t="s">
        <v>23</v>
      </c>
      <c r="D94" s="31" t="s">
        <v>97</v>
      </c>
      <c r="E94" s="31">
        <v>3543</v>
      </c>
      <c r="F94" s="31">
        <v>39</v>
      </c>
      <c r="G94" s="31" t="s">
        <v>98</v>
      </c>
      <c r="H94" s="26"/>
      <c r="I94" s="28" t="s">
        <v>24</v>
      </c>
      <c r="J94" s="28">
        <v>2</v>
      </c>
      <c r="K94" s="26">
        <v>6</v>
      </c>
      <c r="L94" s="29"/>
      <c r="M94" s="29">
        <f>504000/1936.27</f>
        <v>260.2942771411012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3" customFormat="1" ht="18" customHeight="1">
      <c r="A95" s="52" t="s">
        <v>7</v>
      </c>
      <c r="B95" s="12" t="s">
        <v>18</v>
      </c>
      <c r="C95" s="25" t="s">
        <v>99</v>
      </c>
      <c r="D95" s="25" t="s">
        <v>100</v>
      </c>
      <c r="E95" s="25"/>
      <c r="F95" s="25"/>
      <c r="G95" s="25"/>
      <c r="H95" s="12"/>
      <c r="I95" s="13"/>
      <c r="J95" s="13"/>
      <c r="K95" s="12"/>
      <c r="L95" s="14"/>
      <c r="M95" s="1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4" customFormat="1" ht="18" customHeight="1" thickBot="1">
      <c r="A96" s="53" t="s">
        <v>7</v>
      </c>
      <c r="B96" s="10" t="s">
        <v>18</v>
      </c>
      <c r="C96" s="21" t="s">
        <v>23</v>
      </c>
      <c r="D96" s="21" t="s">
        <v>101</v>
      </c>
      <c r="E96" s="21">
        <v>530</v>
      </c>
      <c r="F96" s="21">
        <v>37</v>
      </c>
      <c r="G96" s="21">
        <v>671</v>
      </c>
      <c r="H96" s="10"/>
      <c r="I96" s="11" t="s">
        <v>82</v>
      </c>
      <c r="J96" s="11"/>
      <c r="K96" s="10"/>
      <c r="L96" s="22"/>
      <c r="M96" s="22">
        <f>3432000/1936.27</f>
        <v>1772.4800776751176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6" customFormat="1" ht="18" customHeight="1" thickTop="1">
      <c r="A97" s="53" t="s">
        <v>7</v>
      </c>
      <c r="B97" s="10" t="s">
        <v>18</v>
      </c>
      <c r="C97" s="21" t="s">
        <v>23</v>
      </c>
      <c r="D97" s="21" t="s">
        <v>102</v>
      </c>
      <c r="E97" s="21">
        <v>530</v>
      </c>
      <c r="F97" s="21">
        <v>37</v>
      </c>
      <c r="G97" s="21">
        <v>667</v>
      </c>
      <c r="H97" s="10"/>
      <c r="I97" s="11" t="s">
        <v>79</v>
      </c>
      <c r="J97" s="11">
        <v>2</v>
      </c>
      <c r="K97" s="10">
        <v>120</v>
      </c>
      <c r="L97" s="22"/>
      <c r="M97" s="22">
        <f>876000/1936.27</f>
        <v>452.4162436023902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" customFormat="1" ht="18" customHeight="1">
      <c r="A98" s="53" t="s">
        <v>7</v>
      </c>
      <c r="B98" s="10" t="s">
        <v>18</v>
      </c>
      <c r="C98" s="21" t="s">
        <v>103</v>
      </c>
      <c r="D98" s="21" t="s">
        <v>104</v>
      </c>
      <c r="E98" s="21">
        <v>530</v>
      </c>
      <c r="F98" s="21">
        <v>37</v>
      </c>
      <c r="G98" s="21">
        <v>1481</v>
      </c>
      <c r="H98" s="10">
        <v>2</v>
      </c>
      <c r="I98" s="11" t="s">
        <v>79</v>
      </c>
      <c r="J98" s="11">
        <v>2</v>
      </c>
      <c r="K98" s="10">
        <v>75</v>
      </c>
      <c r="L98" s="22"/>
      <c r="M98" s="22">
        <f>547500/1936.27</f>
        <v>282.7601522514939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3" customFormat="1" ht="18" customHeight="1">
      <c r="A99" s="53" t="s">
        <v>7</v>
      </c>
      <c r="B99" s="10" t="s">
        <v>18</v>
      </c>
      <c r="C99" s="21" t="s">
        <v>23</v>
      </c>
      <c r="D99" s="21" t="s">
        <v>105</v>
      </c>
      <c r="E99" s="21">
        <v>2953</v>
      </c>
      <c r="F99" s="21">
        <v>37</v>
      </c>
      <c r="G99" s="21">
        <v>675</v>
      </c>
      <c r="H99" s="10"/>
      <c r="I99" s="11" t="s">
        <v>20</v>
      </c>
      <c r="J99" s="11">
        <v>1</v>
      </c>
      <c r="K99" s="10">
        <v>1</v>
      </c>
      <c r="L99" s="22"/>
      <c r="M99" s="22">
        <f>66000/1936.27</f>
        <v>34.08615533990611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4" customFormat="1" ht="18" customHeight="1">
      <c r="A100" s="5"/>
      <c r="B100" s="1"/>
      <c r="C100" s="1"/>
      <c r="D100" s="1"/>
      <c r="E100" s="1"/>
      <c r="F100" s="1"/>
      <c r="G100" s="1"/>
      <c r="H100" s="1"/>
      <c r="I100" s="44"/>
      <c r="J100" s="45"/>
      <c r="K100" s="46"/>
      <c r="L100" s="49"/>
      <c r="M100" s="5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</sheetData>
  <sheetProtection/>
  <printOptions/>
  <pageMargins left="0.3937007874015748" right="0.1968503937007874" top="0.7874015748031497" bottom="0.7874015748031497" header="0.31496062992125984" footer="0.31496062992125984"/>
  <pageSetup horizontalDpi="300" verticalDpi="300" orientation="landscape" paperSize="9" scale="85" r:id="rId1"/>
  <headerFooter alignWithMargins="0">
    <oddHeader>&amp;CRegione Puglia 
Azienda Sanitaria Locale BR    BRINDISI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SICI</cp:lastModifiedBy>
  <cp:lastPrinted>2016-11-03T14:04:41Z</cp:lastPrinted>
  <dcterms:created xsi:type="dcterms:W3CDTF">2000-05-01T09:00:38Z</dcterms:created>
  <dcterms:modified xsi:type="dcterms:W3CDTF">2017-03-30T13:45:52Z</dcterms:modified>
  <cp:category/>
  <cp:version/>
  <cp:contentType/>
  <cp:contentStatus/>
</cp:coreProperties>
</file>