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a.pirelli\Desktop\Ce trimestrali\CE_2023\2 TRIMESTRE\"/>
    </mc:Choice>
  </mc:AlternateContent>
  <bookViews>
    <workbookView xWindow="0" yWindow="0" windowWidth="28800" windowHeight="12330"/>
  </bookViews>
  <sheets>
    <sheet name=" Nuovo Modello C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A" hidden="1">'[1]Raccolta Assegni 22.6.95'!$A$1:$A$1</definedName>
    <definedName name="_ant05">#REF!</definedName>
    <definedName name="_xlnm._FilterDatabase" localSheetId="0" hidden="1">' Nuovo Modello CE'!$A$7:$O$580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xlcn.WorksheetConnection_Rendicontazione_COVID_30_09_2020.v.1.2.xlsxTabella11" hidden="1">[2]!Tabella1[#Data]</definedName>
    <definedName name="_xlcn.WorksheetConnection_Rendicontazione_COVID_30_09_2020.v.1.5.xlsxTabella241" hidden="1">[2]!Tabella24[#Data]</definedName>
    <definedName name="a" localSheetId="0" hidden="1">{#N/A,#N/A,FALSE,"B1";#N/A,#N/A,FALSE,"B2";#N/A,#N/A,FALSE,"B3";#N/A,#N/A,FALSE,"A4";#N/A,#N/A,FALSE,"A3";#N/A,#N/A,FALSE,"A2";#N/A,#N/A,FALSE,"A1";#N/A,#N/A,FALSE,"Indice"}</definedName>
    <definedName name="a">{#N/A,#N/A,FALSE,"B1";#N/A,#N/A,FALSE,"B2";#N/A,#N/A,FALSE,"B3";#N/A,#N/A,FALSE,"A4";#N/A,#N/A,FALSE,"A3";#N/A,#N/A,FALSE,"A2";#N/A,#N/A,FALSE,"A1";#N/A,#N/A,FALSE,"Indice"}</definedName>
    <definedName name="a_1" localSheetId="0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localSheetId="0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localSheetId="0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localSheetId="0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localSheetId="0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[3]VALORI!$C$45</definedName>
    <definedName name="A_infantile">'[4]TABELLE CALCOLO'!$CW$5:$CW$25</definedName>
    <definedName name="A_infantile_pesi">'[4]TABELLE CALCOLO'!$CU$5:$CU$25</definedName>
    <definedName name="A_KF_1">[4]VALORI!$C$13</definedName>
    <definedName name="A_KF_10">[4]VALORI!$C$14</definedName>
    <definedName name="A_KF_11">[4]VALORI!$C$15</definedName>
    <definedName name="A_KF_12">[4]VALORI!$C$16</definedName>
    <definedName name="A_KF_2">[4]VALORI!$C$20</definedName>
    <definedName name="A_KF_21">[4]VALORI!$C$21</definedName>
    <definedName name="A_KF_22">[4]VALORI!$C$25</definedName>
    <definedName name="A_KF_220">[4]VALORI!$C$26</definedName>
    <definedName name="A_KF_221">[4]VALORI!$C$30</definedName>
    <definedName name="A_KF_2211">[4]VALORI!$C$29</definedName>
    <definedName name="A_KF_222">[4]VALORI!$C$32</definedName>
    <definedName name="A_KF_223">[4]VALORI!$C$31</definedName>
    <definedName name="A_KF_224">[4]VALORI!$C$33</definedName>
    <definedName name="A_KF_23">[4]VALORI!$C$22</definedName>
    <definedName name="A_KF_23C">[4]VALORI!$C$24</definedName>
    <definedName name="A_KF_24">[4]VALORI!$C$35</definedName>
    <definedName name="A_KF_2411">[4]VALORI!$C$34</definedName>
    <definedName name="A_KF_25">[4]VALORI!$C$36</definedName>
    <definedName name="A_KF_26">[4]VALORI!$C$37</definedName>
    <definedName name="A_KF_26C">[4]VALORI!$C$39</definedName>
    <definedName name="A_KF_31">[4]VALORI!$C$43</definedName>
    <definedName name="A_KF_31C">[4]VALORI!$C$45</definedName>
    <definedName name="A_KF_32">[4]VALORI!$C$47</definedName>
    <definedName name="A_KF_320">[4]VALORI!$C$48</definedName>
    <definedName name="A_KF_321">[4]VALORI!$C$49</definedName>
    <definedName name="A_KF_3211">[4]VALORI!$C$52</definedName>
    <definedName name="A_KF_3212">[4]VALORI!$C$55</definedName>
    <definedName name="A_KF_3213">[4]VALORI!$C$58</definedName>
    <definedName name="A_KF_32C1">[4]VALORI!$C$51</definedName>
    <definedName name="A_KF_32C2">[4]VALORI!$C$54</definedName>
    <definedName name="A_KF_32C3">[4]VALORI!$C$57</definedName>
    <definedName name="A_KF_F_pop_25_44_F">[4]VALORI!$C$81</definedName>
    <definedName name="a_ks_224">[3]VALORI!$C$33</definedName>
    <definedName name="A_Perc_farma">'[4]TABELLE CALCOLO'!$FA$5:$FA$25</definedName>
    <definedName name="A_perinatale">'[4]TABELLE CALCOLO'!$CV$5:$CV$25</definedName>
    <definedName name="A_perinatale_pesi">'[4]TABELLE CALCOLO'!$CT$5:$CT$25</definedName>
    <definedName name="A_pop_0_14">'[4]TABELLE CALCOLO'!$F$5:$F$25</definedName>
    <definedName name="A_pop_superf">'[4]TABELLE CALCOLO'!$Q$5:$Q$25</definedName>
    <definedName name="A_pop_TOT">'[4]TABELLE CALCOLO'!$K$5:$K$25</definedName>
    <definedName name="A_popDip">'[4]TABELLE CALCOLO'!$CF$5:$CF$25</definedName>
    <definedName name="A_popDist">'[4]TABELLE CALCOLO'!$BB$5:$BB$25</definedName>
    <definedName name="A_popfarma">'[4]TABELLE CALCOLO'!$M$5:$M$25</definedName>
    <definedName name="A_poposped">'[4]TABELLE CALCOLO'!$B$5:$B$25</definedName>
    <definedName name="A_poposped_abb">'[4]TABELLE CALCOLO'!$D$5:$D$25</definedName>
    <definedName name="A_poposped_over65">'[4]TABELLE CALCOLO'!$C$5:$C$25</definedName>
    <definedName name="A_popriab">'[4]TABELLE CALCOLO'!$BV$5:$BV$25</definedName>
    <definedName name="A_popSalM">'[4]TABELLE CALCOLO'!$BL$5:$BL$25</definedName>
    <definedName name="A_popspec">'[4]TABELLE CALCOLO'!$O$5:$O$25</definedName>
    <definedName name="A_VAL_1">[5]VALORI!#REF!</definedName>
    <definedName name="A_VAL_2">[6]VALORI!#REF!</definedName>
    <definedName name="A_VAL_3">[4]VALORI!$C$8</definedName>
    <definedName name="A_VAL_4">[4]VALORI!$C$9</definedName>
    <definedName name="A_VAL_5">[4]VALORI!$C$10</definedName>
    <definedName name="aa" localSheetId="0" hidden="1">{#N/A,#N/A,FALSE,"A4";#N/A,#N/A,FALSE,"A3";#N/A,#N/A,FALSE,"A2";#N/A,#N/A,FALSE,"A1"}</definedName>
    <definedName name="aa" hidden="1">{#N/A,#N/A,FALSE,"A4";#N/A,#N/A,FALSE,"A3";#N/A,#N/A,FALSE,"A2";#N/A,#N/A,FALSE,"A1"}</definedName>
    <definedName name="aa_1" localSheetId="0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localSheetId="0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localSheetId="0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localSheetId="0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localSheetId="0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localSheetId="0" hidden="1">{#N/A,#N/A,FALSE,"B1";#N/A,#N/A,FALSE,"B2";#N/A,#N/A,FALSE,"B3";#N/A,#N/A,FALSE,"A4";#N/A,#N/A,FALSE,"A3";#N/A,#N/A,FALSE,"A2";#N/A,#N/A,FALSE,"A1";#N/A,#N/A,FALSE,"Indice"}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CCESSI">'[7]Supporto Data'!$D$2:$D$7</definedName>
    <definedName name="ACCETTAZIONE">'[8]Supporto Data'!$F$3:$F$5</definedName>
    <definedName name="ACCETTAZIONE?">'[8]Supporto Data'!$F$2:$F$5</definedName>
    <definedName name="AdIrcss00">'[9]Quadro tendenziale 28-6-2005'!#REF!</definedName>
    <definedName name="AdIrcss01">'[9]Quadro tendenziale 28-6-2005'!#REF!</definedName>
    <definedName name="AdIrcss02">'[9]Quadro tendenziale 28-6-2005'!#REF!</definedName>
    <definedName name="AdIrcss03">'[9]Quadro tendenziale 28-6-2005'!#REF!</definedName>
    <definedName name="AdIrcss04">'[9]Quadro tendenziale 28-6-2005'!#REF!</definedName>
    <definedName name="AdIrcss05">'[9]Quadro tendenziale 28-6-2005'!#REF!</definedName>
    <definedName name="AdIrcss06">'[9]Quadro tendenziale 28-6-2005'!#REF!</definedName>
    <definedName name="AdIrcss07">'[9]Quadro tendenziale 28-6-2005'!#REF!</definedName>
    <definedName name="all" localSheetId="0" hidden="1">{#N/A,#N/A,FALSE,"A4";#N/A,#N/A,FALSE,"A3";#N/A,#N/A,FALSE,"A2";#N/A,#N/A,FALSE,"A1"}</definedName>
    <definedName name="all" hidden="1">{#N/A,#N/A,FALSE,"A4";#N/A,#N/A,FALSE,"A3";#N/A,#N/A,FALSE,"A2";#N/A,#N/A,FALSE,"A1"}</definedName>
    <definedName name="AMBULATORI">#REF!</definedName>
    <definedName name="_xlnm.Print_Area" localSheetId="0">' Nuovo Modello CE'!$A$1:$O$595</definedName>
    <definedName name="Area2">#REF!</definedName>
    <definedName name="ASL_2007">#REF!</definedName>
    <definedName name="ASSENTEISMO">[10]DataValidation!$C$2:$C$9</definedName>
    <definedName name="asspa">#REF!</definedName>
    <definedName name="ASSPAc">#REF!</definedName>
    <definedName name="asstot">#REF!</definedName>
    <definedName name="AZI" localSheetId="0">#REF!</definedName>
    <definedName name="AZI">#REF!</definedName>
    <definedName name="AZIENDABA2" localSheetId="0">[11]CEesteso!#REF!</definedName>
    <definedName name="AZIENDABA2">[12]CEesteso!#REF!</definedName>
    <definedName name="AZIENDABA3" localSheetId="0">[11]CEesteso!#REF!</definedName>
    <definedName name="AZIENDABA3">[12]CEesteso!#REF!</definedName>
    <definedName name="AZIENDABA4" localSheetId="0">[11]CEesteso!#REF!</definedName>
    <definedName name="AZIENDABA4">[12]CEesteso!#REF!</definedName>
    <definedName name="AZIENDABA5" localSheetId="0">[11]CEesteso!#REF!</definedName>
    <definedName name="AZIENDABA5">[12]CEesteso!#REF!</definedName>
    <definedName name="AZIENDABR1" localSheetId="0">[11]CEesteso!#REF!</definedName>
    <definedName name="AZIENDABR1">[12]CEesteso!#REF!</definedName>
    <definedName name="AZIENDAFG1" localSheetId="0">[11]CEesteso!#REF!</definedName>
    <definedName name="AZIENDAFG1">[12]CEesteso!#REF!</definedName>
    <definedName name="AZIENDAFG2" localSheetId="0">[11]CEesteso!#REF!</definedName>
    <definedName name="AZIENDAFG2">[12]CEesteso!#REF!</definedName>
    <definedName name="AZIENDAFG3" localSheetId="0">[11]CEesteso!#REF!</definedName>
    <definedName name="AZIENDAFG3">[12]CEesteso!#REF!</definedName>
    <definedName name="AZIENDALE1" localSheetId="0">[11]CEesteso!#REF!</definedName>
    <definedName name="AZIENDALE1">[12]CEesteso!#REF!</definedName>
    <definedName name="AZIENDALE2" localSheetId="0">[11]CEesteso!#REF!</definedName>
    <definedName name="AZIENDALE2">[12]CEesteso!#REF!</definedName>
    <definedName name="AZIENDAOR" localSheetId="0">[11]CEesteso!#REF!</definedName>
    <definedName name="AZIENDAOR">[12]CEesteso!#REF!</definedName>
    <definedName name="AZIENDAPO" localSheetId="0">[11]CEesteso!#REF!</definedName>
    <definedName name="AZIENDAPO">[12]CEesteso!#REF!</definedName>
    <definedName name="AZIENDATA1" localSheetId="0">[11]CEesteso!#REF!</definedName>
    <definedName name="AZIENDATA1">[12]CEesteso!#REF!</definedName>
    <definedName name="Aziende">[13]attivo!#REF!</definedName>
    <definedName name="b">[3]VALORI!$C$30</definedName>
    <definedName name="B_VAL_2">[6]VALORI!#REF!</definedName>
    <definedName name="bari1" localSheetId="0">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localSheetId="0" hidden="1">{#N/A,#N/A,FALSE,"B1";#N/A,#N/A,FALSE,"B2";#N/A,#N/A,FALSE,"B3";#N/A,#N/A,FALSE,"A4";#N/A,#N/A,FALSE,"A3";#N/A,#N/A,FALSE,"A2";#N/A,#N/A,FALSE,"A1";#N/A,#N/A,FALSE,"Indice"}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localSheetId="0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localSheetId="0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localSheetId="0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localSheetId="0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localSheetId="0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0">#REF!</definedName>
    <definedName name="BENEFICI">#REF!</definedName>
    <definedName name="bg" localSheetId="0" hidden="1">{#N/A,#N/A,FALSE,"A4";#N/A,#N/A,FALSE,"A3";#N/A,#N/A,FALSE,"A2";#N/A,#N/A,FALSE,"A1"}</definedName>
    <definedName name="bg" hidden="1">{#N/A,#N/A,FALSE,"A4";#N/A,#N/A,FALSE,"A3";#N/A,#N/A,FALSE,"A2";#N/A,#N/A,FALSE,"A1"}</definedName>
    <definedName name="bg_1" localSheetId="0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localSheetId="0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localSheetId="0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localSheetId="0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localSheetId="0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localSheetId="0" hidden="1">{#N/A,#N/A,FALSE,"B1";#N/A,#N/A,FALSE,"B2";#N/A,#N/A,FALSE,"B3";#N/A,#N/A,FALSE,"A4";#N/A,#N/A,FALSE,"A3";#N/A,#N/A,FALSE,"A2";#N/A,#N/A,FALSE,"A1";#N/A,#N/A,FALSE,"Indice"}</definedName>
    <definedName name="BIL" hidden="1">{#N/A,#N/A,FALSE,"B1";#N/A,#N/A,FALSE,"B2";#N/A,#N/A,FALSE,"B3";#N/A,#N/A,FALSE,"A4";#N/A,#N/A,FALSE,"A3";#N/A,#N/A,FALSE,"A2";#N/A,#N/A,FALSE,"A1";#N/A,#N/A,FALSE,"Indice"}</definedName>
    <definedName name="BIL_1" localSheetId="0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localSheetId="0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localSheetId="0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localSheetId="0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localSheetId="0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localSheetId="0" hidden="1">{#N/A,#N/A,FALSE,"B3";#N/A,#N/A,FALSE,"B2";#N/A,#N/A,FALSE,"B1"}</definedName>
    <definedName name="bilancio_2002" hidden="1">{#N/A,#N/A,FALSE,"B3";#N/A,#N/A,FALSE,"B2";#N/A,#N/A,FALSE,"B1"}</definedName>
    <definedName name="bill" localSheetId="0" hidden="1">{#N/A,#N/A,FALSE,"B1";#N/A,#N/A,FALSE,"B2";#N/A,#N/A,FALSE,"B3";#N/A,#N/A,FALSE,"A4";#N/A,#N/A,FALSE,"A3";#N/A,#N/A,FALSE,"A2";#N/A,#N/A,FALSE,"A1";#N/A,#N/A,FALSE,"Indice"}</definedName>
    <definedName name="bill" hidden="1">{#N/A,#N/A,FALSE,"B1";#N/A,#N/A,FALSE,"B2";#N/A,#N/A,FALSE,"B3";#N/A,#N/A,FALSE,"A4";#N/A,#N/A,FALSE,"A3";#N/A,#N/A,FALSE,"A2";#N/A,#N/A,FALSE,"A1";#N/A,#N/A,FALSE,"Indice"}</definedName>
    <definedName name="BLPB1" hidden="1">[14]Bloomberg!#REF!</definedName>
    <definedName name="bnmbm" hidden="1">{#N/A,#N/A,TRUE,"Main Issues";#N/A,#N/A,TRUE,"Income statement ($)"}</definedName>
    <definedName name="Budget_1" localSheetId="0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localSheetId="0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B">#REF!</definedName>
    <definedName name="CARSAP" localSheetId="0">#REF!</definedName>
    <definedName name="CARSAP">#REF!</definedName>
    <definedName name="Cartclin" localSheetId="0">[15]Ricavi!#REF!</definedName>
    <definedName name="Cartclin">[16]Ricavi!#REF!</definedName>
    <definedName name="CAT_INTERV">[17]ELENCHI!$A$2:$A$9</definedName>
    <definedName name="CATEGORIA">[18]TABELLE!$A$1:$B$7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d" localSheetId="0" hidden="1">{#N/A,#N/A,FALSE,"Indice"}</definedName>
    <definedName name="cd" hidden="1">{#N/A,#N/A,FALSE,"Indice"}</definedName>
    <definedName name="cd_1" localSheetId="0" hidden="1">{#N/A,#N/A,FALSE,"Indice"}</definedName>
    <definedName name="cd_1" hidden="1">{#N/A,#N/A,FALSE,"Indice"}</definedName>
    <definedName name="cd_2" localSheetId="0" hidden="1">{#N/A,#N/A,FALSE,"Indice"}</definedName>
    <definedName name="cd_2" hidden="1">{#N/A,#N/A,FALSE,"Indice"}</definedName>
    <definedName name="cd_3" localSheetId="0" hidden="1">{#N/A,#N/A,FALSE,"Indice"}</definedName>
    <definedName name="cd_3" hidden="1">{#N/A,#N/A,FALSE,"Indice"}</definedName>
    <definedName name="cd_4" localSheetId="0" hidden="1">{#N/A,#N/A,FALSE,"Indice"}</definedName>
    <definedName name="cd_4" hidden="1">{#N/A,#N/A,FALSE,"Indice"}</definedName>
    <definedName name="cd_5" localSheetId="0" hidden="1">{#N/A,#N/A,FALSE,"Indice"}</definedName>
    <definedName name="cd_5" hidden="1">{#N/A,#N/A,FALSE,"Indice"}</definedName>
    <definedName name="ceesteso">'[19]tabella 3'!$A:$B</definedName>
    <definedName name="cer" localSheetId="0" hidden="1">{#N/A,#N/A,FALSE,"B1";#N/A,#N/A,FALSE,"B2";#N/A,#N/A,FALSE,"B3";#N/A,#N/A,FALSE,"A4";#N/A,#N/A,FALSE,"A3";#N/A,#N/A,FALSE,"A2";#N/A,#N/A,FALSE,"A1";#N/A,#N/A,FALSE,"Indice"}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_1" localSheetId="0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localSheetId="0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localSheetId="0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localSheetId="0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localSheetId="0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localSheetId="0" hidden="1">{#N/A,#N/A,FALSE,"B3";#N/A,#N/A,FALSE,"B2";#N/A,#N/A,FALSE,"B1"}</definedName>
    <definedName name="cerd" hidden="1">{#N/A,#N/A,FALSE,"B3";#N/A,#N/A,FALSE,"B2";#N/A,#N/A,FALSE,"B1"}</definedName>
    <definedName name="cerd_1" localSheetId="0" hidden="1">{#N/A,#N/A,FALSE,"B3";#N/A,#N/A,FALSE,"B2";#N/A,#N/A,FALSE,"B1"}</definedName>
    <definedName name="cerd_1" hidden="1">{#N/A,#N/A,FALSE,"B3";#N/A,#N/A,FALSE,"B2";#N/A,#N/A,FALSE,"B1"}</definedName>
    <definedName name="cerd_2" localSheetId="0" hidden="1">{#N/A,#N/A,FALSE,"B3";#N/A,#N/A,FALSE,"B2";#N/A,#N/A,FALSE,"B1"}</definedName>
    <definedName name="cerd_2" hidden="1">{#N/A,#N/A,FALSE,"B3";#N/A,#N/A,FALSE,"B2";#N/A,#N/A,FALSE,"B1"}</definedName>
    <definedName name="cerd_3" localSheetId="0" hidden="1">{#N/A,#N/A,FALSE,"B3";#N/A,#N/A,FALSE,"B2";#N/A,#N/A,FALSE,"B1"}</definedName>
    <definedName name="cerd_3" hidden="1">{#N/A,#N/A,FALSE,"B3";#N/A,#N/A,FALSE,"B2";#N/A,#N/A,FALSE,"B1"}</definedName>
    <definedName name="cerd_4" localSheetId="0" hidden="1">{#N/A,#N/A,FALSE,"B3";#N/A,#N/A,FALSE,"B2";#N/A,#N/A,FALSE,"B1"}</definedName>
    <definedName name="cerd_4" hidden="1">{#N/A,#N/A,FALSE,"B3";#N/A,#N/A,FALSE,"B2";#N/A,#N/A,FALSE,"B1"}</definedName>
    <definedName name="cerd_5" localSheetId="0" hidden="1">{#N/A,#N/A,FALSE,"B3";#N/A,#N/A,FALSE,"B2";#N/A,#N/A,FALSE,"B1"}</definedName>
    <definedName name="cerd_5" hidden="1">{#N/A,#N/A,FALSE,"B3";#N/A,#N/A,FALSE,"B2";#N/A,#N/A,FALSE,"B1"}</definedName>
    <definedName name="cerdo" localSheetId="0" hidden="1">{#N/A,#N/A,FALSE,"B3";#N/A,#N/A,FALSE,"B2";#N/A,#N/A,FALSE,"B1"}</definedName>
    <definedName name="cerdo" hidden="1">{#N/A,#N/A,FALSE,"B3";#N/A,#N/A,FALSE,"B2";#N/A,#N/A,FALSE,"B1"}</definedName>
    <definedName name="cerdo_1" localSheetId="0" hidden="1">{#N/A,#N/A,FALSE,"B3";#N/A,#N/A,FALSE,"B2";#N/A,#N/A,FALSE,"B1"}</definedName>
    <definedName name="cerdo_1" hidden="1">{#N/A,#N/A,FALSE,"B3";#N/A,#N/A,FALSE,"B2";#N/A,#N/A,FALSE,"B1"}</definedName>
    <definedName name="cerdo_2" localSheetId="0" hidden="1">{#N/A,#N/A,FALSE,"B3";#N/A,#N/A,FALSE,"B2";#N/A,#N/A,FALSE,"B1"}</definedName>
    <definedName name="cerdo_2" hidden="1">{#N/A,#N/A,FALSE,"B3";#N/A,#N/A,FALSE,"B2";#N/A,#N/A,FALSE,"B1"}</definedName>
    <definedName name="cerdo_3" localSheetId="0" hidden="1">{#N/A,#N/A,FALSE,"B3";#N/A,#N/A,FALSE,"B2";#N/A,#N/A,FALSE,"B1"}</definedName>
    <definedName name="cerdo_3" hidden="1">{#N/A,#N/A,FALSE,"B3";#N/A,#N/A,FALSE,"B2";#N/A,#N/A,FALSE,"B1"}</definedName>
    <definedName name="cerdo_4" localSheetId="0" hidden="1">{#N/A,#N/A,FALSE,"B3";#N/A,#N/A,FALSE,"B2";#N/A,#N/A,FALSE,"B1"}</definedName>
    <definedName name="cerdo_4" hidden="1">{#N/A,#N/A,FALSE,"B3";#N/A,#N/A,FALSE,"B2";#N/A,#N/A,FALSE,"B1"}</definedName>
    <definedName name="cerdo_5" localSheetId="0" hidden="1">{#N/A,#N/A,FALSE,"B3";#N/A,#N/A,FALSE,"B2";#N/A,#N/A,FALSE,"B1"}</definedName>
    <definedName name="cerdo_5" hidden="1">{#N/A,#N/A,FALSE,"B3";#N/A,#N/A,FALSE,"B2";#N/A,#N/A,FALSE,"B1"}</definedName>
    <definedName name="CERI" localSheetId="0" hidden="1">{#N/A,#N/A,FALSE,"B1";#N/A,#N/A,FALSE,"B2";#N/A,#N/A,FALSE,"B3";#N/A,#N/A,FALSE,"A4";#N/A,#N/A,FALSE,"A3";#N/A,#N/A,FALSE,"A2";#N/A,#N/A,FALSE,"A1";#N/A,#N/A,FALSE,"Indice"}</definedName>
    <definedName name="CERI" hidden="1">{#N/A,#N/A,FALSE,"B1";#N/A,#N/A,FALSE,"B2";#N/A,#N/A,FALSE,"B3";#N/A,#N/A,FALSE,"A4";#N/A,#N/A,FALSE,"A3";#N/A,#N/A,FALSE,"A2";#N/A,#N/A,FALSE,"A1";#N/A,#N/A,FALSE,"Indice"}</definedName>
    <definedName name="CERI_1" localSheetId="0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localSheetId="0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localSheetId="0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localSheetId="0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localSheetId="0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localSheetId="0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localSheetId="0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localSheetId="0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localSheetId="0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localSheetId="0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localSheetId="0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localSheetId="0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localSheetId="0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localSheetId="0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localSheetId="0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localSheetId="0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localSheetId="0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0">#REF!</definedName>
    <definedName name="CFRSAP">#REF!</definedName>
    <definedName name="cittaDistretto">[20]elencodistretti!$A:$A</definedName>
    <definedName name="COD_PRIV_ACCR">#REF!</definedName>
    <definedName name="COD_PRIVATI">#REF!</definedName>
    <definedName name="cod_prod_conto" localSheetId="0">#REF!</definedName>
    <definedName name="cod_prod_conto">#REF!</definedName>
    <definedName name="COD_USL" localSheetId="0">#REF!</definedName>
    <definedName name="COD_USL">#REF!</definedName>
    <definedName name="CODI_ISTITUZIONE">#REF!</definedName>
    <definedName name="CODI_ISTITUZIONE2">#REF!</definedName>
    <definedName name="codicebilancio">[19]tabella!$A:$B</definedName>
    <definedName name="CODICI">'[21]IMPUT PER CE'!$A:$B</definedName>
    <definedName name="codici_cdc1">#REF!</definedName>
    <definedName name="codici_cdc2">#REF!</definedName>
    <definedName name="codifica" localSheetId="0">#REF!</definedName>
    <definedName name="codifica">#REF!</definedName>
    <definedName name="codminsal">[19]Foglio1!$A:$B</definedName>
    <definedName name="coeffpa" localSheetId="0">#REF!</definedName>
    <definedName name="coeffpa">#REF!</definedName>
    <definedName name="Coge2016">#REF!</definedName>
    <definedName name="Coge2018ContoAnnuale">#REF!</definedName>
    <definedName name="COLLEGAMENTO">'[8]Supporto Data'!$G$3:$G$5</definedName>
    <definedName name="COLLEGAMENTOFUNZIONALE">'[8]Supporto Data'!$G$2:$G$5</definedName>
    <definedName name="COMPFSAC" localSheetId="0">#REF!</definedName>
    <definedName name="COMPFSAC">#REF!</definedName>
    <definedName name="Concorsi........" localSheetId="0" hidden="1">{#N/A,#N/A,FALSE,"B1";#N/A,#N/A,FALSE,"B2";#N/A,#N/A,FALSE,"B3";#N/A,#N/A,FALSE,"A4";#N/A,#N/A,FALSE,"A3";#N/A,#N/A,FALSE,"A2";#N/A,#N/A,FALSE,"A1";#N/A,#N/A,FALSE,"Indice"}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localSheetId="0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localSheetId="0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localSheetId="0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localSheetId="0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localSheetId="0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[19]database!$B:$B</definedName>
    <definedName name="CONTO_PROD_PMP" localSheetId="0">#REF!</definedName>
    <definedName name="CONTO_PROD_PMP">#REF!</definedName>
    <definedName name="controllo" localSheetId="0">#REF!</definedName>
    <definedName name="controllo">#REF!</definedName>
    <definedName name="conv" localSheetId="0">#REF!</definedName>
    <definedName name="conv">#REF!</definedName>
    <definedName name="Convalida1" localSheetId="0">#REF!</definedName>
    <definedName name="Convalida1">#REF!</definedName>
    <definedName name="Costi_2018">#REF!</definedName>
    <definedName name="Costo_1__sem_2002" localSheetId="0">#REF!</definedName>
    <definedName name="Costo_1__sem_2002">#REF!</definedName>
    <definedName name="COSTO_2001_AZIENDA" localSheetId="0">#REF!</definedName>
    <definedName name="COSTO_2001_AZIENDA">#REF!</definedName>
    <definedName name="COSTO_2002_comp_2001_PER_PERSONA" localSheetId="0">#REF!</definedName>
    <definedName name="COSTO_2002_comp_2001_PER_PERSONA">#REF!</definedName>
    <definedName name="costola" localSheetId="0" hidden="1">{#N/A,#N/A,FALSE,"Indice"}</definedName>
    <definedName name="costola" hidden="1">{#N/A,#N/A,FALSE,"Indice"}</definedName>
    <definedName name="costola_1" localSheetId="0" hidden="1">{#N/A,#N/A,FALSE,"Indice"}</definedName>
    <definedName name="costola_1" hidden="1">{#N/A,#N/A,FALSE,"Indice"}</definedName>
    <definedName name="costola_2" localSheetId="0" hidden="1">{#N/A,#N/A,FALSE,"Indice"}</definedName>
    <definedName name="costola_2" hidden="1">{#N/A,#N/A,FALSE,"Indice"}</definedName>
    <definedName name="costola_3" localSheetId="0" hidden="1">{#N/A,#N/A,FALSE,"Indice"}</definedName>
    <definedName name="costola_3" hidden="1">{#N/A,#N/A,FALSE,"Indice"}</definedName>
    <definedName name="costola_4" localSheetId="0" hidden="1">{#N/A,#N/A,FALSE,"Indice"}</definedName>
    <definedName name="costola_4" hidden="1">{#N/A,#N/A,FALSE,"Indice"}</definedName>
    <definedName name="costola_5" localSheetId="0" hidden="1">{#N/A,#N/A,FALSE,"Indice"}</definedName>
    <definedName name="costola_5" hidden="1">{#N/A,#N/A,FALSE,"Indice"}</definedName>
    <definedName name="coto" localSheetId="0" hidden="1">{#N/A,#N/A,FALSE,"B1";#N/A,#N/A,FALSE,"B2";#N/A,#N/A,FALSE,"B3";#N/A,#N/A,FALSE,"A4";#N/A,#N/A,FALSE,"A3";#N/A,#N/A,FALSE,"A2";#N/A,#N/A,FALSE,"A1";#N/A,#N/A,FALSE,"Indice"}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localSheetId="0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localSheetId="0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localSheetId="0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localSheetId="0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localSheetId="0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0">#REF!</definedName>
    <definedName name="CPDELASL">#REF!</definedName>
    <definedName name="CPDELDIP" localSheetId="0">#REF!</definedName>
    <definedName name="CPDELDIP">#REF!</definedName>
    <definedName name="CPSASL" localSheetId="0">#REF!</definedName>
    <definedName name="CPSASL">#REF!</definedName>
    <definedName name="CPSDIP" localSheetId="0">#REF!</definedName>
    <definedName name="CPSDIP">#REF!</definedName>
    <definedName name="CreatoReportDisagio">#REF!</definedName>
    <definedName name="cv" localSheetId="0" hidden="1">{#N/A,#N/A,FALSE,"Indice"}</definedName>
    <definedName name="cv" hidden="1">{#N/A,#N/A,FALSE,"Indice"}</definedName>
    <definedName name="cv_1" localSheetId="0" hidden="1">{#N/A,#N/A,FALSE,"Indice"}</definedName>
    <definedName name="cv_1" hidden="1">{#N/A,#N/A,FALSE,"Indice"}</definedName>
    <definedName name="cv_2" localSheetId="0" hidden="1">{#N/A,#N/A,FALSE,"Indice"}</definedName>
    <definedName name="cv_2" hidden="1">{#N/A,#N/A,FALSE,"Indice"}</definedName>
    <definedName name="cv_3" localSheetId="0" hidden="1">{#N/A,#N/A,FALSE,"Indice"}</definedName>
    <definedName name="cv_3" hidden="1">{#N/A,#N/A,FALSE,"Indice"}</definedName>
    <definedName name="cv_4" localSheetId="0" hidden="1">{#N/A,#N/A,FALSE,"Indice"}</definedName>
    <definedName name="cv_4" hidden="1">{#N/A,#N/A,FALSE,"Indice"}</definedName>
    <definedName name="cv_5" localSheetId="0" hidden="1">{#N/A,#N/A,FALSE,"Indice"}</definedName>
    <definedName name="cv_5" hidden="1">{#N/A,#N/A,FALSE,"Indice"}</definedName>
    <definedName name="d" hidden="1">#REF!</definedName>
    <definedName name="_xlnm.Database" localSheetId="0">#REF!</definedName>
    <definedName name="_xlnm.Database">#REF!</definedName>
    <definedName name="DATI" localSheetId="0">#REF!</definedName>
    <definedName name="DATI">#REF!</definedName>
    <definedName name="Dati_personale_01_02_03_2003" localSheetId="0">#REF!</definedName>
    <definedName name="Dati_personale_01_02_03_2003">#REF!</definedName>
    <definedName name="dbo_ba_program">#REF!</definedName>
    <definedName name="DBPerContoAnnuale2013VociNoPersonale">#REF!</definedName>
    <definedName name="ddddd" hidden="1">{#N/A,#N/A,FALSE,"A4";#N/A,#N/A,FALSE,"A3";#N/A,#N/A,FALSE,"A2";#N/A,#N/A,FALSE,"A1"}</definedName>
    <definedName name="de" localSheetId="0" hidden="1">{#N/A,#N/A,FALSE,"B3";#N/A,#N/A,FALSE,"B2";#N/A,#N/A,FALSE,"B1"}</definedName>
    <definedName name="de" hidden="1">{#N/A,#N/A,FALSE,"B3";#N/A,#N/A,FALSE,"B2";#N/A,#N/A,FALSE,"B1"}</definedName>
    <definedName name="de_1" localSheetId="0" hidden="1">{#N/A,#N/A,FALSE,"B3";#N/A,#N/A,FALSE,"B2";#N/A,#N/A,FALSE,"B1"}</definedName>
    <definedName name="de_1" hidden="1">{#N/A,#N/A,FALSE,"B3";#N/A,#N/A,FALSE,"B2";#N/A,#N/A,FALSE,"B1"}</definedName>
    <definedName name="de_2" localSheetId="0" hidden="1">{#N/A,#N/A,FALSE,"B3";#N/A,#N/A,FALSE,"B2";#N/A,#N/A,FALSE,"B1"}</definedName>
    <definedName name="de_2" hidden="1">{#N/A,#N/A,FALSE,"B3";#N/A,#N/A,FALSE,"B2";#N/A,#N/A,FALSE,"B1"}</definedName>
    <definedName name="de_3" localSheetId="0" hidden="1">{#N/A,#N/A,FALSE,"B3";#N/A,#N/A,FALSE,"B2";#N/A,#N/A,FALSE,"B1"}</definedName>
    <definedName name="de_3" hidden="1">{#N/A,#N/A,FALSE,"B3";#N/A,#N/A,FALSE,"B2";#N/A,#N/A,FALSE,"B1"}</definedName>
    <definedName name="de_4" localSheetId="0" hidden="1">{#N/A,#N/A,FALSE,"B3";#N/A,#N/A,FALSE,"B2";#N/A,#N/A,FALSE,"B1"}</definedName>
    <definedName name="de_4" hidden="1">{#N/A,#N/A,FALSE,"B3";#N/A,#N/A,FALSE,"B2";#N/A,#N/A,FALSE,"B1"}</definedName>
    <definedName name="de_5" localSheetId="0" hidden="1">{#N/A,#N/A,FALSE,"B3";#N/A,#N/A,FALSE,"B2";#N/A,#N/A,FALSE,"B1"}</definedName>
    <definedName name="de_5" hidden="1">{#N/A,#N/A,FALSE,"B3";#N/A,#N/A,FALSE,"B2";#N/A,#N/A,FALSE,"B1"}</definedName>
    <definedName name="DEBPERDIP" localSheetId="0">#REF!</definedName>
    <definedName name="DEBPERDIP">#REF!</definedName>
    <definedName name="DELEO" localSheetId="0">#REF!</definedName>
    <definedName name="DELEO">#REF!</definedName>
    <definedName name="demo_ajax">'[22]estrazione edotto'!#REF!</definedName>
    <definedName name="derto" localSheetId="0" hidden="1">{#N/A,#N/A,FALSE,"B3";#N/A,#N/A,FALSE,"B2";#N/A,#N/A,FALSE,"B1"}</definedName>
    <definedName name="derto" hidden="1">{#N/A,#N/A,FALSE,"B3";#N/A,#N/A,FALSE,"B2";#N/A,#N/A,FALSE,"B1"}</definedName>
    <definedName name="derto_1" localSheetId="0" hidden="1">{#N/A,#N/A,FALSE,"B3";#N/A,#N/A,FALSE,"B2";#N/A,#N/A,FALSE,"B1"}</definedName>
    <definedName name="derto_1" hidden="1">{#N/A,#N/A,FALSE,"B3";#N/A,#N/A,FALSE,"B2";#N/A,#N/A,FALSE,"B1"}</definedName>
    <definedName name="derto_2" localSheetId="0" hidden="1">{#N/A,#N/A,FALSE,"B3";#N/A,#N/A,FALSE,"B2";#N/A,#N/A,FALSE,"B1"}</definedName>
    <definedName name="derto_2" hidden="1">{#N/A,#N/A,FALSE,"B3";#N/A,#N/A,FALSE,"B2";#N/A,#N/A,FALSE,"B1"}</definedName>
    <definedName name="derto_3" localSheetId="0" hidden="1">{#N/A,#N/A,FALSE,"B3";#N/A,#N/A,FALSE,"B2";#N/A,#N/A,FALSE,"B1"}</definedName>
    <definedName name="derto_3" hidden="1">{#N/A,#N/A,FALSE,"B3";#N/A,#N/A,FALSE,"B2";#N/A,#N/A,FALSE,"B1"}</definedName>
    <definedName name="derto_4" localSheetId="0" hidden="1">{#N/A,#N/A,FALSE,"B3";#N/A,#N/A,FALSE,"B2";#N/A,#N/A,FALSE,"B1"}</definedName>
    <definedName name="derto_4" hidden="1">{#N/A,#N/A,FALSE,"B3";#N/A,#N/A,FALSE,"B2";#N/A,#N/A,FALSE,"B1"}</definedName>
    <definedName name="derto_5" localSheetId="0" hidden="1">{#N/A,#N/A,FALSE,"B3";#N/A,#N/A,FALSE,"B2";#N/A,#N/A,FALSE,"B1"}</definedName>
    <definedName name="derto_5" hidden="1">{#N/A,#N/A,FALSE,"B3";#N/A,#N/A,FALSE,"B2";#N/A,#N/A,FALSE,"B1"}</definedName>
    <definedName name="DESC_ISTITUZIONE">#REF!</definedName>
    <definedName name="DESC_ISTITUZIONE2">#REF!</definedName>
    <definedName name="dettaglio_crediti">[23]DETT!$D$131,[23]DETT!$D$122,[23]DETT!$D$100,[23]DETT!$D$94,[23]DETT!$D$92,[23]DETT!$D$42,[23]DETT!$D$14,[23]DETT!$D$10,[23]DETT!$D$7</definedName>
    <definedName name="dfasdasdas">#REF!</definedName>
    <definedName name="dflt2">[24]Personalizza!$G$21</definedName>
    <definedName name="di" hidden="1">{#N/A,#N/A,FALSE,"A4";#N/A,#N/A,FALSE,"A3";#N/A,#N/A,FALSE,"A2";#N/A,#N/A,FALSE,"A1"}</definedName>
    <definedName name="DICEMBRE2004">#REF!</definedName>
    <definedName name="DICEMBRE2005">#REF!</definedName>
    <definedName name="Diff6241" localSheetId="0">#REF!</definedName>
    <definedName name="Diff6241">#REF!</definedName>
    <definedName name="DS" hidden="1">{#N/A,#N/A,FALSE,"Indice"}</definedName>
    <definedName name="dsa" localSheetId="0" hidden="1">{#N/A,#N/A,FALSE,"B3";#N/A,#N/A,FALSE,"B2";#N/A,#N/A,FALSE,"B1"}</definedName>
    <definedName name="dsa" hidden="1">{#N/A,#N/A,FALSE,"B3";#N/A,#N/A,FALSE,"B2";#N/A,#N/A,FALSE,"B1"}</definedName>
    <definedName name="dsa_1" localSheetId="0" hidden="1">{#N/A,#N/A,FALSE,"B3";#N/A,#N/A,FALSE,"B2";#N/A,#N/A,FALSE,"B1"}</definedName>
    <definedName name="dsa_1" hidden="1">{#N/A,#N/A,FALSE,"B3";#N/A,#N/A,FALSE,"B2";#N/A,#N/A,FALSE,"B1"}</definedName>
    <definedName name="dsa_2" localSheetId="0" hidden="1">{#N/A,#N/A,FALSE,"B3";#N/A,#N/A,FALSE,"B2";#N/A,#N/A,FALSE,"B1"}</definedName>
    <definedName name="dsa_2" hidden="1">{#N/A,#N/A,FALSE,"B3";#N/A,#N/A,FALSE,"B2";#N/A,#N/A,FALSE,"B1"}</definedName>
    <definedName name="dsa_3" localSheetId="0" hidden="1">{#N/A,#N/A,FALSE,"B3";#N/A,#N/A,FALSE,"B2";#N/A,#N/A,FALSE,"B1"}</definedName>
    <definedName name="dsa_3" hidden="1">{#N/A,#N/A,FALSE,"B3";#N/A,#N/A,FALSE,"B2";#N/A,#N/A,FALSE,"B1"}</definedName>
    <definedName name="dsa_4" localSheetId="0" hidden="1">{#N/A,#N/A,FALSE,"B3";#N/A,#N/A,FALSE,"B2";#N/A,#N/A,FALSE,"B1"}</definedName>
    <definedName name="dsa_4" hidden="1">{#N/A,#N/A,FALSE,"B3";#N/A,#N/A,FALSE,"B2";#N/A,#N/A,FALSE,"B1"}</definedName>
    <definedName name="dsa_5" localSheetId="0" hidden="1">{#N/A,#N/A,FALSE,"B3";#N/A,#N/A,FALSE,"B2";#N/A,#N/A,FALSE,"B1"}</definedName>
    <definedName name="dsa_5" hidden="1">{#N/A,#N/A,FALSE,"B3";#N/A,#N/A,FALSE,"B2";#N/A,#N/A,FALSE,"B1"}</definedName>
    <definedName name="DSS_2">#REF!</definedName>
    <definedName name="edizione97" localSheetId="0">#REF!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EEEEE">#REF!</definedName>
    <definedName name="ENPAM" localSheetId="0">#REF!</definedName>
    <definedName name="ENPAM">#REF!</definedName>
    <definedName name="ENPAMACC" localSheetId="0">#REF!</definedName>
    <definedName name="ENPAMACC">#REF!</definedName>
    <definedName name="ENPAMASL" localSheetId="0">#REF!</definedName>
    <definedName name="ENPAMASL">#REF!</definedName>
    <definedName name="ENPAMDIP" localSheetId="0">#REF!</definedName>
    <definedName name="ENPAMDIP">#REF!</definedName>
    <definedName name="entr999">#REF!</definedName>
    <definedName name="ESAMERADIO">#REF!</definedName>
    <definedName name="ewq" localSheetId="0" hidden="1">{#N/A,#N/A,FALSE,"B1";#N/A,#N/A,FALSE,"B2";#N/A,#N/A,FALSE,"B3";#N/A,#N/A,FALSE,"A4";#N/A,#N/A,FALSE,"A3";#N/A,#N/A,FALSE,"A2";#N/A,#N/A,FALSE,"A1";#N/A,#N/A,FALSE,"Indice"}</definedName>
    <definedName name="ewq" hidden="1">{#N/A,#N/A,FALSE,"B1";#N/A,#N/A,FALSE,"B2";#N/A,#N/A,FALSE,"B3";#N/A,#N/A,FALSE,"A4";#N/A,#N/A,FALSE,"A3";#N/A,#N/A,FALSE,"A2";#N/A,#N/A,FALSE,"A1";#N/A,#N/A,FALSE,"Indice"}</definedName>
    <definedName name="ewq_1" localSheetId="0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localSheetId="0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localSheetId="0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localSheetId="0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localSheetId="0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localSheetId="0" hidden="1">{#N/A,#N/A,FALSE,"A4";#N/A,#N/A,FALSE,"A3";#N/A,#N/A,FALSE,"A2";#N/A,#N/A,FALSE,"A1"}</definedName>
    <definedName name="f">{#N/A,#N/A,FALSE,"A4";#N/A,#N/A,FALSE,"A3";#N/A,#N/A,FALSE,"A2";#N/A,#N/A,FALSE,"A1"}</definedName>
    <definedName name="f_1" localSheetId="0">{#N/A,#N/A,FALSE,"A4";#N/A,#N/A,FALSE,"A3";#N/A,#N/A,FALSE,"A2";#N/A,#N/A,FALSE,"A1"}</definedName>
    <definedName name="f_1">{#N/A,#N/A,FALSE,"A4";#N/A,#N/A,FALSE,"A3";#N/A,#N/A,FALSE,"A2";#N/A,#N/A,FALSE,"A1"}</definedName>
    <definedName name="f_2" localSheetId="0">{#N/A,#N/A,FALSE,"A4";#N/A,#N/A,FALSE,"A3";#N/A,#N/A,FALSE,"A2";#N/A,#N/A,FALSE,"A1"}</definedName>
    <definedName name="f_2">{#N/A,#N/A,FALSE,"A4";#N/A,#N/A,FALSE,"A3";#N/A,#N/A,FALSE,"A2";#N/A,#N/A,FALSE,"A1"}</definedName>
    <definedName name="f_3" localSheetId="0">{#N/A,#N/A,FALSE,"A4";#N/A,#N/A,FALSE,"A3";#N/A,#N/A,FALSE,"A2";#N/A,#N/A,FALSE,"A1"}</definedName>
    <definedName name="f_3">{#N/A,#N/A,FALSE,"A4";#N/A,#N/A,FALSE,"A3";#N/A,#N/A,FALSE,"A2";#N/A,#N/A,FALSE,"A1"}</definedName>
    <definedName name="f_4" localSheetId="0">{#N/A,#N/A,FALSE,"A4";#N/A,#N/A,FALSE,"A3";#N/A,#N/A,FALSE,"A2";#N/A,#N/A,FALSE,"A1"}</definedName>
    <definedName name="f_4">{#N/A,#N/A,FALSE,"A4";#N/A,#N/A,FALSE,"A3";#N/A,#N/A,FALSE,"A2";#N/A,#N/A,FALSE,"A1"}</definedName>
    <definedName name="f_5" localSheetId="0">{#N/A,#N/A,FALSE,"A4";#N/A,#N/A,FALSE,"A3";#N/A,#N/A,FALSE,"A2";#N/A,#N/A,FALSE,"A1"}</definedName>
    <definedName name="f_5">{#N/A,#N/A,FALSE,"A4";#N/A,#N/A,FALSE,"A3";#N/A,#N/A,FALSE,"A2";#N/A,#N/A,FALSE,"A1"}</definedName>
    <definedName name="F101a95" localSheetId="0">#REF!</definedName>
    <definedName name="F101a95">#REF!</definedName>
    <definedName name="F101a96" localSheetId="0">#REF!</definedName>
    <definedName name="F101a96">#REF!</definedName>
    <definedName name="F101a97" localSheetId="0">#REF!</definedName>
    <definedName name="F101a97">#REF!</definedName>
    <definedName name="F104a95" localSheetId="0">#REF!</definedName>
    <definedName name="F104a95">#REF!</definedName>
    <definedName name="F104a96" localSheetId="0">#REF!</definedName>
    <definedName name="F104a96">#REF!</definedName>
    <definedName name="F104a97" localSheetId="0">#REF!</definedName>
    <definedName name="F104a97">#REF!</definedName>
    <definedName name="F107a95" localSheetId="0">#REF!</definedName>
    <definedName name="F107a95">#REF!</definedName>
    <definedName name="F107a96" localSheetId="0">#REF!</definedName>
    <definedName name="F107a96">#REF!</definedName>
    <definedName name="F107a97" localSheetId="0">#REF!</definedName>
    <definedName name="F107a97">#REF!</definedName>
    <definedName name="F110a95" localSheetId="0">#REF!</definedName>
    <definedName name="F110a95">#REF!</definedName>
    <definedName name="F110a96" localSheetId="0">#REF!</definedName>
    <definedName name="F110a96">#REF!</definedName>
    <definedName name="F110a97" localSheetId="0">#REF!</definedName>
    <definedName name="F110a97">#REF!</definedName>
    <definedName name="F113a95" localSheetId="0">#REF!</definedName>
    <definedName name="F113a95">#REF!</definedName>
    <definedName name="F113a96" localSheetId="0">#REF!</definedName>
    <definedName name="F113a96">#REF!</definedName>
    <definedName name="F113a97" localSheetId="0">#REF!</definedName>
    <definedName name="F113a97">#REF!</definedName>
    <definedName name="F11a95" localSheetId="0">#REF!</definedName>
    <definedName name="F11a95">#REF!</definedName>
    <definedName name="F11a96" localSheetId="0">#REF!</definedName>
    <definedName name="F11a96">#REF!</definedName>
    <definedName name="F11a97" localSheetId="0">#REF!</definedName>
    <definedName name="F11a97">#REF!</definedName>
    <definedName name="F120a95" localSheetId="0">#REF!</definedName>
    <definedName name="F120a95">#REF!</definedName>
    <definedName name="F120a96" localSheetId="0">#REF!</definedName>
    <definedName name="F120a96">#REF!</definedName>
    <definedName name="F120a97" localSheetId="0">#REF!</definedName>
    <definedName name="F120a97">#REF!</definedName>
    <definedName name="F123a95" localSheetId="0">#REF!</definedName>
    <definedName name="F123a95">#REF!</definedName>
    <definedName name="F123a96" localSheetId="0">#REF!</definedName>
    <definedName name="F123a96">#REF!</definedName>
    <definedName name="F123a97" localSheetId="0">#REF!</definedName>
    <definedName name="F123a97">#REF!</definedName>
    <definedName name="F126a95" localSheetId="0">#REF!</definedName>
    <definedName name="F126a95">#REF!</definedName>
    <definedName name="F126a96" localSheetId="0">#REF!</definedName>
    <definedName name="F126a96">#REF!</definedName>
    <definedName name="F126a97" localSheetId="0">#REF!</definedName>
    <definedName name="F126a97">#REF!</definedName>
    <definedName name="F129a95" localSheetId="0">#REF!</definedName>
    <definedName name="F129a95">#REF!</definedName>
    <definedName name="F129a96" localSheetId="0">#REF!</definedName>
    <definedName name="F129a96">#REF!</definedName>
    <definedName name="F129a97" localSheetId="0">#REF!</definedName>
    <definedName name="F129a97">#REF!</definedName>
    <definedName name="F132a95" localSheetId="0">#REF!</definedName>
    <definedName name="F132a95">#REF!</definedName>
    <definedName name="F132a96" localSheetId="0">#REF!</definedName>
    <definedName name="F132a96">#REF!</definedName>
    <definedName name="F132a97" localSheetId="0">#REF!</definedName>
    <definedName name="F132a97">#REF!</definedName>
    <definedName name="F133a95" localSheetId="0">#REF!</definedName>
    <definedName name="F133a95">#REF!</definedName>
    <definedName name="F133a96" localSheetId="0">#REF!</definedName>
    <definedName name="F133a96">#REF!</definedName>
    <definedName name="F133a97" localSheetId="0">#REF!</definedName>
    <definedName name="F133a97">#REF!</definedName>
    <definedName name="F139a95" localSheetId="0">#REF!</definedName>
    <definedName name="F139a95">#REF!</definedName>
    <definedName name="F139a96" localSheetId="0">#REF!</definedName>
    <definedName name="F139a96">#REF!</definedName>
    <definedName name="F139a97" localSheetId="0">#REF!</definedName>
    <definedName name="F139a97">#REF!</definedName>
    <definedName name="F142a95" localSheetId="0">#REF!</definedName>
    <definedName name="F142a95">#REF!</definedName>
    <definedName name="F142a96" localSheetId="0">#REF!</definedName>
    <definedName name="F142a96">#REF!</definedName>
    <definedName name="F142a97" localSheetId="0">#REF!</definedName>
    <definedName name="F142a97">#REF!</definedName>
    <definedName name="F145a95" localSheetId="0">#REF!</definedName>
    <definedName name="F145a95">#REF!</definedName>
    <definedName name="F145a96" localSheetId="0">#REF!</definedName>
    <definedName name="F145a96">#REF!</definedName>
    <definedName name="F145a97" localSheetId="0">#REF!</definedName>
    <definedName name="F145a97">#REF!</definedName>
    <definedName name="F146a95" localSheetId="0">#REF!</definedName>
    <definedName name="F146a95">#REF!</definedName>
    <definedName name="F146a96" localSheetId="0">#REF!</definedName>
    <definedName name="F146a96">#REF!</definedName>
    <definedName name="F146a97" localSheetId="0">#REF!</definedName>
    <definedName name="F146a97">#REF!</definedName>
    <definedName name="F148a95" localSheetId="0">#REF!</definedName>
    <definedName name="F148a95">#REF!</definedName>
    <definedName name="F148a96" localSheetId="0">#REF!</definedName>
    <definedName name="F148a96">#REF!</definedName>
    <definedName name="F148a97" localSheetId="0">#REF!</definedName>
    <definedName name="F148a97">#REF!</definedName>
    <definedName name="F14a95" localSheetId="0">#REF!</definedName>
    <definedName name="F14a95">#REF!</definedName>
    <definedName name="F14a96" localSheetId="0">#REF!</definedName>
    <definedName name="F14a96">#REF!</definedName>
    <definedName name="F14a97" localSheetId="0">#REF!</definedName>
    <definedName name="F14a97">#REF!</definedName>
    <definedName name="F155a95" localSheetId="0">#REF!</definedName>
    <definedName name="F155a95">#REF!</definedName>
    <definedName name="F155a96" localSheetId="0">#REF!</definedName>
    <definedName name="F155a96">#REF!</definedName>
    <definedName name="F155a97" localSheetId="0">#REF!</definedName>
    <definedName name="F155a97">#REF!</definedName>
    <definedName name="F158a95" localSheetId="0">#REF!</definedName>
    <definedName name="F158a95">#REF!</definedName>
    <definedName name="F158a96" localSheetId="0">#REF!</definedName>
    <definedName name="F158a96">#REF!</definedName>
    <definedName name="F158a97" localSheetId="0">#REF!</definedName>
    <definedName name="F158a97">#REF!</definedName>
    <definedName name="F159a95" localSheetId="0">#REF!</definedName>
    <definedName name="F159a95">#REF!</definedName>
    <definedName name="F159a96" localSheetId="0">#REF!</definedName>
    <definedName name="F159a96">#REF!</definedName>
    <definedName name="F159a97" localSheetId="0">#REF!</definedName>
    <definedName name="F159a97">#REF!</definedName>
    <definedName name="F161a95" localSheetId="0">#REF!</definedName>
    <definedName name="F161a95">#REF!</definedName>
    <definedName name="F161a96" localSheetId="0">#REF!</definedName>
    <definedName name="F161a96">#REF!</definedName>
    <definedName name="F161a97" localSheetId="0">#REF!</definedName>
    <definedName name="F161a97">#REF!</definedName>
    <definedName name="F164a95" localSheetId="0">#REF!</definedName>
    <definedName name="F164a95">#REF!</definedName>
    <definedName name="F164a96" localSheetId="0">#REF!</definedName>
    <definedName name="F164a96">#REF!</definedName>
    <definedName name="F164a97" localSheetId="0">#REF!</definedName>
    <definedName name="F164a97">#REF!</definedName>
    <definedName name="F167a95" localSheetId="0">#REF!</definedName>
    <definedName name="F167a95">#REF!</definedName>
    <definedName name="F167a96" localSheetId="0">#REF!</definedName>
    <definedName name="F167a96">#REF!</definedName>
    <definedName name="F167a97" localSheetId="0">#REF!</definedName>
    <definedName name="F167a97">#REF!</definedName>
    <definedName name="F174a95" localSheetId="0">#REF!</definedName>
    <definedName name="F174a95">#REF!</definedName>
    <definedName name="F174a96" localSheetId="0">#REF!</definedName>
    <definedName name="F174a96">#REF!</definedName>
    <definedName name="F174a97" localSheetId="0">#REF!</definedName>
    <definedName name="F174a97">#REF!</definedName>
    <definedName name="F177A95" localSheetId="0">#REF!</definedName>
    <definedName name="F177A95">#REF!</definedName>
    <definedName name="F177A96" localSheetId="0">#REF!</definedName>
    <definedName name="F177A96">#REF!</definedName>
    <definedName name="F177A97" localSheetId="0">#REF!</definedName>
    <definedName name="F177A97">#REF!</definedName>
    <definedName name="F17a95" localSheetId="0">#REF!</definedName>
    <definedName name="F17a95">#REF!</definedName>
    <definedName name="F17a96" localSheetId="0">#REF!</definedName>
    <definedName name="F17a96">#REF!</definedName>
    <definedName name="F17a97" localSheetId="0">#REF!</definedName>
    <definedName name="F17a97">#REF!</definedName>
    <definedName name="F180a95" localSheetId="0">#REF!</definedName>
    <definedName name="F180a95">#REF!</definedName>
    <definedName name="F180a96" localSheetId="0">#REF!</definedName>
    <definedName name="F180a96">#REF!</definedName>
    <definedName name="F180a97" localSheetId="0">#REF!</definedName>
    <definedName name="F180a97">#REF!</definedName>
    <definedName name="F187a95" localSheetId="0">#REF!</definedName>
    <definedName name="F187a95">#REF!</definedName>
    <definedName name="F187a96" localSheetId="0">#REF!</definedName>
    <definedName name="F187a96">#REF!</definedName>
    <definedName name="F187a97" localSheetId="0">#REF!</definedName>
    <definedName name="F187a97">#REF!</definedName>
    <definedName name="F190a95" localSheetId="0">#REF!</definedName>
    <definedName name="F190a95">#REF!</definedName>
    <definedName name="F190a96" localSheetId="0">#REF!</definedName>
    <definedName name="F190a96">#REF!</definedName>
    <definedName name="F190a97" localSheetId="0">#REF!</definedName>
    <definedName name="F190a97">#REF!</definedName>
    <definedName name="f193a95" localSheetId="0">#REF!</definedName>
    <definedName name="f193a95">#REF!</definedName>
    <definedName name="f193a96" localSheetId="0">#REF!</definedName>
    <definedName name="f193a96">#REF!</definedName>
    <definedName name="f193a97" localSheetId="0">#REF!</definedName>
    <definedName name="f193a97">#REF!</definedName>
    <definedName name="F200a95" localSheetId="0">#REF!</definedName>
    <definedName name="F200a95">#REF!</definedName>
    <definedName name="F200a96" localSheetId="0">#REF!</definedName>
    <definedName name="F200a96">#REF!</definedName>
    <definedName name="F200a97" localSheetId="0">#REF!</definedName>
    <definedName name="F200a97">#REF!</definedName>
    <definedName name="F20a95" localSheetId="0">#REF!</definedName>
    <definedName name="F20a95">#REF!</definedName>
    <definedName name="F20a96" localSheetId="0">#REF!</definedName>
    <definedName name="F20a96">#REF!</definedName>
    <definedName name="F20a97" localSheetId="0">#REF!</definedName>
    <definedName name="F20a97">#REF!</definedName>
    <definedName name="F210a95" localSheetId="0">#REF!</definedName>
    <definedName name="F210a95">#REF!</definedName>
    <definedName name="F210a96" localSheetId="0">#REF!</definedName>
    <definedName name="F210a96">#REF!</definedName>
    <definedName name="F210a97" localSheetId="0">#REF!</definedName>
    <definedName name="F210a97">#REF!</definedName>
    <definedName name="F213a95" localSheetId="0">#REF!</definedName>
    <definedName name="F213a95">#REF!</definedName>
    <definedName name="F213a96" localSheetId="0">#REF!</definedName>
    <definedName name="F213a96">#REF!</definedName>
    <definedName name="F213a97" localSheetId="0">#REF!</definedName>
    <definedName name="F213a97">#REF!</definedName>
    <definedName name="F216a95" localSheetId="0">#REF!</definedName>
    <definedName name="F216a95">#REF!</definedName>
    <definedName name="F216a96" localSheetId="0">#REF!</definedName>
    <definedName name="F216a96">#REF!</definedName>
    <definedName name="F216a97" localSheetId="0">#REF!</definedName>
    <definedName name="F216a97">#REF!</definedName>
    <definedName name="F224a95" localSheetId="0">#REF!</definedName>
    <definedName name="F224a95">#REF!</definedName>
    <definedName name="F224a96" localSheetId="0">#REF!</definedName>
    <definedName name="F224a96">#REF!</definedName>
    <definedName name="F224a97" localSheetId="0">#REF!</definedName>
    <definedName name="F224a97">#REF!</definedName>
    <definedName name="F225a95" localSheetId="0">#REF!</definedName>
    <definedName name="F225a95">#REF!</definedName>
    <definedName name="F225a96" localSheetId="0">#REF!</definedName>
    <definedName name="F225a96">#REF!</definedName>
    <definedName name="F225a97" localSheetId="0">#REF!</definedName>
    <definedName name="F225a97">#REF!</definedName>
    <definedName name="F226a95" localSheetId="0">#REF!</definedName>
    <definedName name="F226a95">#REF!</definedName>
    <definedName name="F226a96" localSheetId="0">#REF!</definedName>
    <definedName name="F226a96">#REF!</definedName>
    <definedName name="F226a97" localSheetId="0">#REF!</definedName>
    <definedName name="F226a97">#REF!</definedName>
    <definedName name="F229a95" localSheetId="0">#REF!</definedName>
    <definedName name="F229a95">#REF!</definedName>
    <definedName name="F229a96" localSheetId="0">#REF!</definedName>
    <definedName name="F229a96">#REF!</definedName>
    <definedName name="F229a97" localSheetId="0">#REF!</definedName>
    <definedName name="F229a97">#REF!</definedName>
    <definedName name="F232a95" localSheetId="0">#REF!</definedName>
    <definedName name="F232a95">#REF!</definedName>
    <definedName name="F232a96" localSheetId="0">#REF!</definedName>
    <definedName name="F232a96">#REF!</definedName>
    <definedName name="F232a97" localSheetId="0">#REF!</definedName>
    <definedName name="F232a97">#REF!</definedName>
    <definedName name="F235a95" localSheetId="0">#REF!</definedName>
    <definedName name="F235a95">#REF!</definedName>
    <definedName name="f235a96" localSheetId="0">#REF!</definedName>
    <definedName name="f235a96">#REF!</definedName>
    <definedName name="f235a97" localSheetId="0">#REF!</definedName>
    <definedName name="f235a97">#REF!</definedName>
    <definedName name="F236a95" localSheetId="0">#REF!</definedName>
    <definedName name="F236a95">#REF!</definedName>
    <definedName name="F236a96" localSheetId="0">#REF!</definedName>
    <definedName name="F236a96">#REF!</definedName>
    <definedName name="F236a97" localSheetId="0">#REF!</definedName>
    <definedName name="F236a97">#REF!</definedName>
    <definedName name="F238A95" localSheetId="0">#REF!</definedName>
    <definedName name="F238A95">#REF!</definedName>
    <definedName name="F238A96" localSheetId="0">#REF!</definedName>
    <definedName name="F238A96">#REF!</definedName>
    <definedName name="F238A97" localSheetId="0">#REF!</definedName>
    <definedName name="F238A97">#REF!</definedName>
    <definedName name="F23a95" localSheetId="0">#REF!</definedName>
    <definedName name="F23a95">#REF!</definedName>
    <definedName name="F23a96" localSheetId="0">#REF!</definedName>
    <definedName name="F23a96">#REF!</definedName>
    <definedName name="F23a97" localSheetId="0">#REF!</definedName>
    <definedName name="F23a97">#REF!</definedName>
    <definedName name="F245a95" localSheetId="0">#REF!</definedName>
    <definedName name="F245a95">#REF!</definedName>
    <definedName name="F245a96" localSheetId="0">#REF!</definedName>
    <definedName name="F245a96">#REF!</definedName>
    <definedName name="F245a97" localSheetId="0">#REF!</definedName>
    <definedName name="F245a97">#REF!</definedName>
    <definedName name="F252a95" localSheetId="0">#REF!</definedName>
    <definedName name="F252a95">#REF!</definedName>
    <definedName name="F252a96" localSheetId="0">#REF!</definedName>
    <definedName name="F252a96">#REF!</definedName>
    <definedName name="F252a97" localSheetId="0">#REF!</definedName>
    <definedName name="F252a97">#REF!</definedName>
    <definedName name="F253a95" localSheetId="0">#REF!</definedName>
    <definedName name="F253a95">#REF!</definedName>
    <definedName name="F253a96" localSheetId="0">#REF!</definedName>
    <definedName name="F253a96">#REF!</definedName>
    <definedName name="F253a97" localSheetId="0">#REF!</definedName>
    <definedName name="F253a97">#REF!</definedName>
    <definedName name="F254a95" localSheetId="0">#REF!</definedName>
    <definedName name="F254a95">#REF!</definedName>
    <definedName name="F254a96" localSheetId="0">#REF!</definedName>
    <definedName name="F254a96">#REF!</definedName>
    <definedName name="F254a97" localSheetId="0">#REF!</definedName>
    <definedName name="F254a97">#REF!</definedName>
    <definedName name="F258a95" localSheetId="0">#REF!</definedName>
    <definedName name="F258a95">#REF!</definedName>
    <definedName name="F258a96" localSheetId="0">#REF!</definedName>
    <definedName name="F258a96">#REF!</definedName>
    <definedName name="F258a97" localSheetId="0">#REF!</definedName>
    <definedName name="F258a97">#REF!</definedName>
    <definedName name="F26a95" localSheetId="0">#REF!</definedName>
    <definedName name="F26a95">#REF!</definedName>
    <definedName name="F26a96" localSheetId="0">#REF!</definedName>
    <definedName name="F26a96">#REF!</definedName>
    <definedName name="F26a97" localSheetId="0">#REF!</definedName>
    <definedName name="F26a97">#REF!</definedName>
    <definedName name="F271a95" localSheetId="0">#REF!</definedName>
    <definedName name="F271a95">#REF!</definedName>
    <definedName name="F271a96" localSheetId="0">#REF!</definedName>
    <definedName name="F271a96">#REF!</definedName>
    <definedName name="F271a97" localSheetId="0">#REF!</definedName>
    <definedName name="F271a97">#REF!</definedName>
    <definedName name="F273a95" localSheetId="0">#REF!</definedName>
    <definedName name="F273a95">#REF!</definedName>
    <definedName name="F273a96" localSheetId="0">#REF!</definedName>
    <definedName name="F273a96">#REF!</definedName>
    <definedName name="F273a97" localSheetId="0">#REF!</definedName>
    <definedName name="F273a97">#REF!</definedName>
    <definedName name="F274a95" localSheetId="0">#REF!</definedName>
    <definedName name="F274a95">#REF!</definedName>
    <definedName name="F274a96" localSheetId="0">#REF!</definedName>
    <definedName name="F274a96">#REF!</definedName>
    <definedName name="F274a97" localSheetId="0">#REF!</definedName>
    <definedName name="F274a97">#REF!</definedName>
    <definedName name="F277a95" localSheetId="0">#REF!</definedName>
    <definedName name="F277a95">#REF!</definedName>
    <definedName name="F277a96" localSheetId="0">#REF!</definedName>
    <definedName name="F277a96">#REF!</definedName>
    <definedName name="F277a97" localSheetId="0">#REF!</definedName>
    <definedName name="F277a97">#REF!</definedName>
    <definedName name="f284a95" localSheetId="0">#REF!</definedName>
    <definedName name="f284a95">#REF!</definedName>
    <definedName name="f284a96" localSheetId="0">#REF!</definedName>
    <definedName name="f284a96">#REF!</definedName>
    <definedName name="f284a97" localSheetId="0">#REF!</definedName>
    <definedName name="f284a97">#REF!</definedName>
    <definedName name="F29a95" localSheetId="0">#REF!</definedName>
    <definedName name="F29a95">#REF!</definedName>
    <definedName name="F29a96" localSheetId="0">#REF!</definedName>
    <definedName name="F29a96">#REF!</definedName>
    <definedName name="F29a97" localSheetId="0">#REF!</definedName>
    <definedName name="F29a97">#REF!</definedName>
    <definedName name="F2a95" localSheetId="0">#REF!</definedName>
    <definedName name="F2a95">#REF!</definedName>
    <definedName name="F2a96" localSheetId="0">#REF!</definedName>
    <definedName name="F2a96">#REF!</definedName>
    <definedName name="F2a97" localSheetId="0">#REF!</definedName>
    <definedName name="F2a97">#REF!</definedName>
    <definedName name="F300A95" localSheetId="0">#REF!</definedName>
    <definedName name="F300A95">#REF!</definedName>
    <definedName name="F300A96" localSheetId="0">#REF!</definedName>
    <definedName name="F300A96">#REF!</definedName>
    <definedName name="F300A97" localSheetId="0">#REF!</definedName>
    <definedName name="F300A97">#REF!</definedName>
    <definedName name="F303A95" localSheetId="0">#REF!</definedName>
    <definedName name="F303A95">#REF!</definedName>
    <definedName name="F303A96" localSheetId="0">#REF!</definedName>
    <definedName name="F303A96">#REF!</definedName>
    <definedName name="F303A97" localSheetId="0">#REF!</definedName>
    <definedName name="F303A97">#REF!</definedName>
    <definedName name="F320a95" localSheetId="0">#REF!</definedName>
    <definedName name="F320a95">#REF!</definedName>
    <definedName name="F320A96" localSheetId="0">#REF!</definedName>
    <definedName name="F320A96">#REF!</definedName>
    <definedName name="F320A97" localSheetId="0">#REF!</definedName>
    <definedName name="F320A97">#REF!</definedName>
    <definedName name="F323A95" localSheetId="0">#REF!</definedName>
    <definedName name="F323A95">#REF!</definedName>
    <definedName name="F323A96" localSheetId="0">#REF!</definedName>
    <definedName name="F323A96">#REF!</definedName>
    <definedName name="F323A97" localSheetId="0">#REF!</definedName>
    <definedName name="F323A97">#REF!</definedName>
    <definedName name="F326A95" localSheetId="0">#REF!</definedName>
    <definedName name="F326A95">#REF!</definedName>
    <definedName name="F326A96" localSheetId="0">#REF!</definedName>
    <definedName name="F326A96">#REF!</definedName>
    <definedName name="F326A97" localSheetId="0">#REF!</definedName>
    <definedName name="F326A97">#REF!</definedName>
    <definedName name="F329A95" localSheetId="0">#REF!</definedName>
    <definedName name="F329A95">#REF!</definedName>
    <definedName name="F329A96" localSheetId="0">#REF!</definedName>
    <definedName name="F329A96">#REF!</definedName>
    <definedName name="F329A97" localSheetId="0">#REF!</definedName>
    <definedName name="F329A97">#REF!</definedName>
    <definedName name="F332A95" localSheetId="0">#REF!</definedName>
    <definedName name="F332A95">#REF!</definedName>
    <definedName name="F332A96" localSheetId="0">#REF!</definedName>
    <definedName name="F332A96">#REF!</definedName>
    <definedName name="F332A97" localSheetId="0">#REF!</definedName>
    <definedName name="F332A97">#REF!</definedName>
    <definedName name="F335A95" localSheetId="0">#REF!</definedName>
    <definedName name="F335A95">#REF!</definedName>
    <definedName name="F335A96" localSheetId="0">#REF!</definedName>
    <definedName name="F335A96">#REF!</definedName>
    <definedName name="F335A97" localSheetId="0">#REF!</definedName>
    <definedName name="F335A97">#REF!</definedName>
    <definedName name="F338A95" localSheetId="0">#REF!</definedName>
    <definedName name="F338A95">#REF!</definedName>
    <definedName name="F338A96" localSheetId="0">#REF!</definedName>
    <definedName name="F338A96">#REF!</definedName>
    <definedName name="F338A97" localSheetId="0">#REF!</definedName>
    <definedName name="F338A97">#REF!</definedName>
    <definedName name="F35a95" localSheetId="0">#REF!</definedName>
    <definedName name="F35a95">#REF!</definedName>
    <definedName name="F35a96" localSheetId="0">#REF!</definedName>
    <definedName name="F35a96">#REF!</definedName>
    <definedName name="F35a97" localSheetId="0">#REF!</definedName>
    <definedName name="F35a97">#REF!</definedName>
    <definedName name="F37a95" localSheetId="0">#REF!</definedName>
    <definedName name="F37a95">#REF!</definedName>
    <definedName name="F37a96" localSheetId="0">#REF!</definedName>
    <definedName name="F37a96">#REF!</definedName>
    <definedName name="F37a97" localSheetId="0">#REF!</definedName>
    <definedName name="F37a97">#REF!</definedName>
    <definedName name="F3a95" localSheetId="0">#REF!</definedName>
    <definedName name="F3a95">#REF!</definedName>
    <definedName name="F3a96" localSheetId="0">#REF!</definedName>
    <definedName name="F3a96">#REF!</definedName>
    <definedName name="F3a97" localSheetId="0">#REF!</definedName>
    <definedName name="F3a97">#REF!</definedName>
    <definedName name="F42a95" localSheetId="0">#REF!</definedName>
    <definedName name="F42a95">#REF!</definedName>
    <definedName name="F42a96" localSheetId="0">#REF!</definedName>
    <definedName name="F42a96">#REF!</definedName>
    <definedName name="F42a97" localSheetId="0">#REF!</definedName>
    <definedName name="F42a97">#REF!</definedName>
    <definedName name="F48a95" localSheetId="0">#REF!</definedName>
    <definedName name="F48a95">#REF!</definedName>
    <definedName name="F48a96" localSheetId="0">#REF!</definedName>
    <definedName name="F48a96">#REF!</definedName>
    <definedName name="F48a97" localSheetId="0">#REF!</definedName>
    <definedName name="F48a97">#REF!</definedName>
    <definedName name="F51a95" localSheetId="0">#REF!</definedName>
    <definedName name="F51a95">#REF!</definedName>
    <definedName name="F51a96" localSheetId="0">#REF!</definedName>
    <definedName name="F51a96">#REF!</definedName>
    <definedName name="F51a97" localSheetId="0">#REF!</definedName>
    <definedName name="F51a97">#REF!</definedName>
    <definedName name="F54a95" localSheetId="0">#REF!</definedName>
    <definedName name="F54a95">#REF!</definedName>
    <definedName name="F54a96" localSheetId="0">#REF!</definedName>
    <definedName name="F54a96">#REF!</definedName>
    <definedName name="F54a97" localSheetId="0">#REF!</definedName>
    <definedName name="F54a97">#REF!</definedName>
    <definedName name="F57a95" localSheetId="0">#REF!</definedName>
    <definedName name="F57a95">#REF!</definedName>
    <definedName name="F57a96" localSheetId="0">#REF!</definedName>
    <definedName name="F57a96">#REF!</definedName>
    <definedName name="F57a97" localSheetId="0">#REF!</definedName>
    <definedName name="F57a97">#REF!</definedName>
    <definedName name="F60a95" localSheetId="0">#REF!</definedName>
    <definedName name="F60a95">#REF!</definedName>
    <definedName name="F60a96" localSheetId="0">#REF!</definedName>
    <definedName name="F60a96">#REF!</definedName>
    <definedName name="F60a97" localSheetId="0">#REF!</definedName>
    <definedName name="F60a97">#REF!</definedName>
    <definedName name="F61a95" localSheetId="0">#REF!</definedName>
    <definedName name="F61a95">#REF!</definedName>
    <definedName name="F61a96" localSheetId="0">#REF!</definedName>
    <definedName name="F61a96">#REF!</definedName>
    <definedName name="F61a97" localSheetId="0">#REF!</definedName>
    <definedName name="F61a97">#REF!</definedName>
    <definedName name="F62a95" localSheetId="0">#REF!</definedName>
    <definedName name="F62a95">#REF!</definedName>
    <definedName name="F62a96" localSheetId="0">#REF!</definedName>
    <definedName name="F62a96">#REF!</definedName>
    <definedName name="F62a97" localSheetId="0">#REF!</definedName>
    <definedName name="F62a97">#REF!</definedName>
    <definedName name="F63a95" localSheetId="0">#REF!</definedName>
    <definedName name="F63a95">#REF!</definedName>
    <definedName name="F63a96" localSheetId="0">#REF!</definedName>
    <definedName name="F63a96">#REF!</definedName>
    <definedName name="F63a97" localSheetId="0">#REF!</definedName>
    <definedName name="F63a97">#REF!</definedName>
    <definedName name="F64a95" localSheetId="0">#REF!</definedName>
    <definedName name="F64a95">#REF!</definedName>
    <definedName name="F64a96" localSheetId="0">#REF!</definedName>
    <definedName name="F64a96">#REF!</definedName>
    <definedName name="F64a97" localSheetId="0">#REF!</definedName>
    <definedName name="F64a97">#REF!</definedName>
    <definedName name="F75a95" localSheetId="0">#REF!</definedName>
    <definedName name="F75a95">#REF!</definedName>
    <definedName name="F75a96" localSheetId="0">#REF!</definedName>
    <definedName name="F75a96">#REF!</definedName>
    <definedName name="F75a97" localSheetId="0">#REF!</definedName>
    <definedName name="F75a97">#REF!</definedName>
    <definedName name="F85a95" localSheetId="0">#REF!</definedName>
    <definedName name="F85a95">#REF!</definedName>
    <definedName name="F85a96" localSheetId="0">#REF!</definedName>
    <definedName name="F85a96">#REF!</definedName>
    <definedName name="F85a97" localSheetId="0">#REF!</definedName>
    <definedName name="F85a97">#REF!</definedName>
    <definedName name="F8a95" localSheetId="0">#REF!</definedName>
    <definedName name="F8a95">#REF!</definedName>
    <definedName name="F8a96" localSheetId="0">#REF!</definedName>
    <definedName name="F8a96">#REF!</definedName>
    <definedName name="F8a97" localSheetId="0">#REF!</definedName>
    <definedName name="F8a97">#REF!</definedName>
    <definedName name="F91a95" localSheetId="0">#REF!</definedName>
    <definedName name="F91a95">#REF!</definedName>
    <definedName name="F91a96" localSheetId="0">#REF!</definedName>
    <definedName name="F91a96">#REF!</definedName>
    <definedName name="F91a97" localSheetId="0">#REF!</definedName>
    <definedName name="F91a97">#REF!</definedName>
    <definedName name="F93a95" localSheetId="0">#REF!</definedName>
    <definedName name="F93a95">#REF!</definedName>
    <definedName name="F93a96" localSheetId="0">#REF!</definedName>
    <definedName name="F93a96">#REF!</definedName>
    <definedName name="F93a97" localSheetId="0">#REF!</definedName>
    <definedName name="F93a97">#REF!</definedName>
    <definedName name="F98a95" localSheetId="0">#REF!</definedName>
    <definedName name="F98a95">#REF!</definedName>
    <definedName name="F98a96" localSheetId="0">#REF!</definedName>
    <definedName name="F98a96">#REF!</definedName>
    <definedName name="F98a97" localSheetId="0">#REF!</definedName>
    <definedName name="F98a97">#REF!</definedName>
    <definedName name="FEBBRAIO2005">#REF!</definedName>
    <definedName name="fert" localSheetId="0" hidden="1">{#N/A,#N/A,FALSE,"A4";#N/A,#N/A,FALSE,"A3";#N/A,#N/A,FALSE,"A2";#N/A,#N/A,FALSE,"A1"}</definedName>
    <definedName name="fert" hidden="1">{#N/A,#N/A,FALSE,"A4";#N/A,#N/A,FALSE,"A3";#N/A,#N/A,FALSE,"A2";#N/A,#N/A,FALSE,"A1"}</definedName>
    <definedName name="fert_1" localSheetId="0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localSheetId="0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localSheetId="0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localSheetId="0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localSheetId="0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">[25]CEesteso!#REF!</definedName>
    <definedName name="fffff" hidden="1">{#N/A,#N/A,FALSE,"A4";#N/A,#N/A,FALSE,"A3";#N/A,#N/A,FALSE,"A2";#N/A,#N/A,FALSE,"A1"}</definedName>
    <definedName name="FIORE" localSheetId="0">#REF!</definedName>
    <definedName name="FIORE">#REF!</definedName>
    <definedName name="FONDOCREDITO" localSheetId="0">#REF!</definedName>
    <definedName name="FONDOCREDITO">#REF!</definedName>
    <definedName name="fr" localSheetId="0" hidden="1">{#N/A,#N/A,FALSE,"Indice"}</definedName>
    <definedName name="fr" hidden="1">{#N/A,#N/A,FALSE,"Indice"}</definedName>
    <definedName name="fr_1" localSheetId="0" hidden="1">{#N/A,#N/A,FALSE,"Indice"}</definedName>
    <definedName name="fr_1" hidden="1">{#N/A,#N/A,FALSE,"Indice"}</definedName>
    <definedName name="fr_2" localSheetId="0" hidden="1">{#N/A,#N/A,FALSE,"Indice"}</definedName>
    <definedName name="fr_2" hidden="1">{#N/A,#N/A,FALSE,"Indice"}</definedName>
    <definedName name="fr_3" localSheetId="0" hidden="1">{#N/A,#N/A,FALSE,"Indice"}</definedName>
    <definedName name="fr_3" hidden="1">{#N/A,#N/A,FALSE,"Indice"}</definedName>
    <definedName name="fr_4" localSheetId="0" hidden="1">{#N/A,#N/A,FALSE,"Indice"}</definedName>
    <definedName name="fr_4" hidden="1">{#N/A,#N/A,FALSE,"Indice"}</definedName>
    <definedName name="fr_5" localSheetId="0" hidden="1">{#N/A,#N/A,FALSE,"Indice"}</definedName>
    <definedName name="fr_5" hidden="1">{#N/A,#N/A,FALSE,"Indice"}</definedName>
    <definedName name="FRANCO" hidden="1">{#N/A,#N/A,FALSE,"B3";#N/A,#N/A,FALSE,"B2";#N/A,#N/A,FALSE,"B1"}</definedName>
    <definedName name="FT" hidden="1">{#N/A,#N/A,FALSE,"A4";#N/A,#N/A,FALSE,"A3";#N/A,#N/A,FALSE,"A2";#N/A,#N/A,FALSE,"A1"}</definedName>
    <definedName name="funzionied98" localSheetId="0">#REF!</definedName>
    <definedName name="funzionied98">#REF!</definedName>
    <definedName name="GENNAIO2002">#REF!</definedName>
    <definedName name="GENNAIO2003">#REF!</definedName>
    <definedName name="GENNAIO2004">#REF!</definedName>
    <definedName name="GENNAIO2005">#REF!</definedName>
    <definedName name="ger" localSheetId="0" hidden="1">{#N/A,#N/A,FALSE,"Indice"}</definedName>
    <definedName name="ger" hidden="1">{#N/A,#N/A,FALSE,"Indice"}</definedName>
    <definedName name="ger_1" localSheetId="0" hidden="1">{#N/A,#N/A,FALSE,"Indice"}</definedName>
    <definedName name="ger_1" hidden="1">{#N/A,#N/A,FALSE,"Indice"}</definedName>
    <definedName name="ger_2" localSheetId="0" hidden="1">{#N/A,#N/A,FALSE,"Indice"}</definedName>
    <definedName name="ger_2" hidden="1">{#N/A,#N/A,FALSE,"Indice"}</definedName>
    <definedName name="ger_3" localSheetId="0" hidden="1">{#N/A,#N/A,FALSE,"Indice"}</definedName>
    <definedName name="ger_3" hidden="1">{#N/A,#N/A,FALSE,"Indice"}</definedName>
    <definedName name="ger_4" localSheetId="0" hidden="1">{#N/A,#N/A,FALSE,"Indice"}</definedName>
    <definedName name="ger_4" hidden="1">{#N/A,#N/A,FALSE,"Indice"}</definedName>
    <definedName name="ger_5" localSheetId="0" hidden="1">{#N/A,#N/A,FALSE,"Indice"}</definedName>
    <definedName name="ger_5" hidden="1">{#N/A,#N/A,FALSE,"Indice"}</definedName>
    <definedName name="germo" localSheetId="0" hidden="1">{#N/A,#N/A,FALSE,"Indice"}</definedName>
    <definedName name="germo" hidden="1">{#N/A,#N/A,FALSE,"Indice"}</definedName>
    <definedName name="germo_1" localSheetId="0" hidden="1">{#N/A,#N/A,FALSE,"Indice"}</definedName>
    <definedName name="germo_1" hidden="1">{#N/A,#N/A,FALSE,"Indice"}</definedName>
    <definedName name="germo_2" localSheetId="0" hidden="1">{#N/A,#N/A,FALSE,"Indice"}</definedName>
    <definedName name="germo_2" hidden="1">{#N/A,#N/A,FALSE,"Indice"}</definedName>
    <definedName name="germo_3" localSheetId="0" hidden="1">{#N/A,#N/A,FALSE,"Indice"}</definedName>
    <definedName name="germo_3" hidden="1">{#N/A,#N/A,FALSE,"Indice"}</definedName>
    <definedName name="germo_4" localSheetId="0" hidden="1">{#N/A,#N/A,FALSE,"Indice"}</definedName>
    <definedName name="germo_4" hidden="1">{#N/A,#N/A,FALSE,"Indice"}</definedName>
    <definedName name="germo_5" localSheetId="0" hidden="1">{#N/A,#N/A,FALSE,"Indice"}</definedName>
    <definedName name="germo_5" hidden="1">{#N/A,#N/A,FALSE,"Indice"}</definedName>
    <definedName name="GESENCO_CGTMO2R1_Query_Query" localSheetId="0">#REF!</definedName>
    <definedName name="GESENCO_CGTMO2R1_Query_Query">#REF!</definedName>
    <definedName name="gg_2020_ok">#REF!</definedName>
    <definedName name="ggg" hidden="1">{#N/A,#N/A,FALSE,"A4";#N/A,#N/A,FALSE,"A3";#N/A,#N/A,FALSE,"A2";#N/A,#N/A,FALSE,"A1"}</definedName>
    <definedName name="gino" localSheetId="0" hidden="1">{#N/A,#N/A,FALSE,"Indice"}</definedName>
    <definedName name="gino" hidden="1">{#N/A,#N/A,FALSE,"Indice"}</definedName>
    <definedName name="gino_1" localSheetId="0" hidden="1">{#N/A,#N/A,FALSE,"Indice"}</definedName>
    <definedName name="gino_1" hidden="1">{#N/A,#N/A,FALSE,"Indice"}</definedName>
    <definedName name="gino_2" localSheetId="0" hidden="1">{#N/A,#N/A,FALSE,"Indice"}</definedName>
    <definedName name="gino_2" hidden="1">{#N/A,#N/A,FALSE,"Indice"}</definedName>
    <definedName name="gino_3" localSheetId="0" hidden="1">{#N/A,#N/A,FALSE,"Indice"}</definedName>
    <definedName name="gino_3" hidden="1">{#N/A,#N/A,FALSE,"Indice"}</definedName>
    <definedName name="gino_4" localSheetId="0" hidden="1">{#N/A,#N/A,FALSE,"Indice"}</definedName>
    <definedName name="gino_4" hidden="1">{#N/A,#N/A,FALSE,"Indice"}</definedName>
    <definedName name="gino_5" localSheetId="0" hidden="1">{#N/A,#N/A,FALSE,"Indice"}</definedName>
    <definedName name="gino_5" hidden="1">{#N/A,#N/A,FALSE,"Indice"}</definedName>
    <definedName name="hgfdr" hidden="1">{#N/A,#N/A,FALSE,"Indice"}</definedName>
    <definedName name="hiu" localSheetId="0" hidden="1">{#N/A,#N/A,FALSE,"Indice"}</definedName>
    <definedName name="hiu" hidden="1">{#N/A,#N/A,FALSE,"Indice"}</definedName>
    <definedName name="hiu_1" localSheetId="0" hidden="1">{#N/A,#N/A,FALSE,"Indice"}</definedName>
    <definedName name="hiu_1" hidden="1">{#N/A,#N/A,FALSE,"Indice"}</definedName>
    <definedName name="hiu_2" localSheetId="0" hidden="1">{#N/A,#N/A,FALSE,"Indice"}</definedName>
    <definedName name="hiu_2" hidden="1">{#N/A,#N/A,FALSE,"Indice"}</definedName>
    <definedName name="hiu_3" localSheetId="0" hidden="1">{#N/A,#N/A,FALSE,"Indice"}</definedName>
    <definedName name="hiu_3" hidden="1">{#N/A,#N/A,FALSE,"Indice"}</definedName>
    <definedName name="hiu_4" localSheetId="0" hidden="1">{#N/A,#N/A,FALSE,"Indice"}</definedName>
    <definedName name="hiu_4" hidden="1">{#N/A,#N/A,FALSE,"Indice"}</definedName>
    <definedName name="hiu_5" localSheetId="0" hidden="1">{#N/A,#N/A,FALSE,"Indice"}</definedName>
    <definedName name="hiu_5" hidden="1">{#N/A,#N/A,FALSE,"Indice"}</definedName>
    <definedName name="INADELASL" localSheetId="0">#REF!</definedName>
    <definedName name="INADELASL">#REF!</definedName>
    <definedName name="INADELDIP" localSheetId="0">#REF!</definedName>
    <definedName name="INADELDIP">#REF!</definedName>
    <definedName name="INADELFCASL" localSheetId="0">#REF!</definedName>
    <definedName name="INADELFCASL">#REF!</definedName>
    <definedName name="INADELFCDIP" localSheetId="0">#REF!</definedName>
    <definedName name="INADELFCDIP">#REF!</definedName>
    <definedName name="incr04" localSheetId="0">#REF!</definedName>
    <definedName name="incr04">#REF!</definedName>
    <definedName name="incr05" localSheetId="0">#REF!</definedName>
    <definedName name="incr05">#REF!</definedName>
    <definedName name="INDICICE" localSheetId="0">#REF!</definedName>
    <definedName name="INDICICE">#REF!</definedName>
    <definedName name="INPSASL" localSheetId="0">#REF!</definedName>
    <definedName name="INPSASL">#REF!</definedName>
    <definedName name="INPSDIP" localSheetId="0">#REF!</definedName>
    <definedName name="INPSDIP">#REF!</definedName>
    <definedName name="inserimento">'[26]Elenco Personale'!#REF!</definedName>
    <definedName name="insert10" localSheetId="0">#REF!</definedName>
    <definedName name="insert10">#REF!</definedName>
    <definedName name="Inventario1998" localSheetId="0">#REF!</definedName>
    <definedName name="Inventario1998">#REF!</definedName>
    <definedName name="INVIODATI">'[7]Supporto Data'!$E$3:$E$5</definedName>
    <definedName name="INVIODATIEMUR">'[7]Supporto Data'!$E$2:$E$5</definedName>
    <definedName name="io" localSheetId="0" hidden="1">{#N/A,#N/A,FALSE,"Indice"}</definedName>
    <definedName name="io" hidden="1">{#N/A,#N/A,FALSE,"Indice"}</definedName>
    <definedName name="io_1" localSheetId="0" hidden="1">{#N/A,#N/A,FALSE,"Indice"}</definedName>
    <definedName name="io_1" hidden="1">{#N/A,#N/A,FALSE,"Indice"}</definedName>
    <definedName name="io_2" localSheetId="0" hidden="1">{#N/A,#N/A,FALSE,"Indice"}</definedName>
    <definedName name="io_2" hidden="1">{#N/A,#N/A,FALSE,"Indice"}</definedName>
    <definedName name="io_3" localSheetId="0" hidden="1">{#N/A,#N/A,FALSE,"Indice"}</definedName>
    <definedName name="io_3" hidden="1">{#N/A,#N/A,FALSE,"Indice"}</definedName>
    <definedName name="io_4" localSheetId="0" hidden="1">{#N/A,#N/A,FALSE,"Indice"}</definedName>
    <definedName name="io_4" hidden="1">{#N/A,#N/A,FALSE,"Indice"}</definedName>
    <definedName name="io_5" localSheetId="0" hidden="1">{#N/A,#N/A,FALSE,"Indice"}</definedName>
    <definedName name="io_5" hidden="1">{#N/A,#N/A,FALSE,"Indice"}</definedName>
    <definedName name="iou" localSheetId="0" hidden="1">{#N/A,#N/A,FALSE,"B3";#N/A,#N/A,FALSE,"B2";#N/A,#N/A,FALSE,"B1"}</definedName>
    <definedName name="iou" hidden="1">{#N/A,#N/A,FALSE,"B3";#N/A,#N/A,FALSE,"B2";#N/A,#N/A,FALSE,"B1"}</definedName>
    <definedName name="iou_1" localSheetId="0" hidden="1">{#N/A,#N/A,FALSE,"B3";#N/A,#N/A,FALSE,"B2";#N/A,#N/A,FALSE,"B1"}</definedName>
    <definedName name="iou_1" hidden="1">{#N/A,#N/A,FALSE,"B3";#N/A,#N/A,FALSE,"B2";#N/A,#N/A,FALSE,"B1"}</definedName>
    <definedName name="iou_2" localSheetId="0" hidden="1">{#N/A,#N/A,FALSE,"B3";#N/A,#N/A,FALSE,"B2";#N/A,#N/A,FALSE,"B1"}</definedName>
    <definedName name="iou_2" hidden="1">{#N/A,#N/A,FALSE,"B3";#N/A,#N/A,FALSE,"B2";#N/A,#N/A,FALSE,"B1"}</definedName>
    <definedName name="iou_3" localSheetId="0" hidden="1">{#N/A,#N/A,FALSE,"B3";#N/A,#N/A,FALSE,"B2";#N/A,#N/A,FALSE,"B1"}</definedName>
    <definedName name="iou_3" hidden="1">{#N/A,#N/A,FALSE,"B3";#N/A,#N/A,FALSE,"B2";#N/A,#N/A,FALSE,"B1"}</definedName>
    <definedName name="iou_4" localSheetId="0" hidden="1">{#N/A,#N/A,FALSE,"B3";#N/A,#N/A,FALSE,"B2";#N/A,#N/A,FALSE,"B1"}</definedName>
    <definedName name="iou_4" hidden="1">{#N/A,#N/A,FALSE,"B3";#N/A,#N/A,FALSE,"B2";#N/A,#N/A,FALSE,"B1"}</definedName>
    <definedName name="iou_5" localSheetId="0" hidden="1">{#N/A,#N/A,FALSE,"B3";#N/A,#N/A,FALSE,"B2";#N/A,#N/A,FALSE,"B1"}</definedName>
    <definedName name="iou_5" hidden="1">{#N/A,#N/A,FALSE,"B3";#N/A,#N/A,FALSE,"B2";#N/A,#N/A,FALSE,"B1"}</definedName>
    <definedName name="IRAPACC" localSheetId="0">#REF!</definedName>
    <definedName name="IRAPACC">#REF!</definedName>
    <definedName name="irappu04" localSheetId="0">#REF!</definedName>
    <definedName name="irappu04">#REF!</definedName>
    <definedName name="ISTITUTI_2010">#REF!</definedName>
    <definedName name="jh" localSheetId="0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h_1" localSheetId="0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localSheetId="0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localSheetId="0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localSheetId="0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localSheetId="0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localSheetId="0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localSheetId="0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localSheetId="0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localSheetId="0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localSheetId="0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localSheetId="0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localSheetId="0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localSheetId="0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localSheetId="0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localSheetId="0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localSheetId="0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localSheetId="0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h" hidden="1">{#N/A,#N/A,FALSE,"B1";#N/A,#N/A,FALSE,"B2";#N/A,#N/A,FALSE,"B3";#N/A,#N/A,FALSE,"A4";#N/A,#N/A,FALSE,"A3";#N/A,#N/A,FALSE,"A2";#N/A,#N/A,FALSE,"A1";#N/A,#N/A,FALSE,"Indice"}</definedName>
    <definedName name="ki" localSheetId="0" hidden="1">{#N/A,#N/A,FALSE,"Indice"}</definedName>
    <definedName name="ki" hidden="1">{#N/A,#N/A,FALSE,"Indice"}</definedName>
    <definedName name="ki_1" localSheetId="0" hidden="1">{#N/A,#N/A,FALSE,"Indice"}</definedName>
    <definedName name="ki_1" hidden="1">{#N/A,#N/A,FALSE,"Indice"}</definedName>
    <definedName name="ki_2" localSheetId="0" hidden="1">{#N/A,#N/A,FALSE,"Indice"}</definedName>
    <definedName name="ki_2" hidden="1">{#N/A,#N/A,FALSE,"Indice"}</definedName>
    <definedName name="ki_3" localSheetId="0" hidden="1">{#N/A,#N/A,FALSE,"Indice"}</definedName>
    <definedName name="ki_3" hidden="1">{#N/A,#N/A,FALSE,"Indice"}</definedName>
    <definedName name="ki_4" localSheetId="0" hidden="1">{#N/A,#N/A,FALSE,"Indice"}</definedName>
    <definedName name="ki_4" hidden="1">{#N/A,#N/A,FALSE,"Indice"}</definedName>
    <definedName name="ki_5" localSheetId="0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localSheetId="0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localSheetId="0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localSheetId="0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localSheetId="0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localSheetId="0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localSheetId="0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localSheetId="0" hidden="1">{#N/A,#N/A,FALSE,"A4";#N/A,#N/A,FALSE,"A3";#N/A,#N/A,FALSE,"A2";#N/A,#N/A,FALSE,"A1"}</definedName>
    <definedName name="kloi" hidden="1">{#N/A,#N/A,FALSE,"A4";#N/A,#N/A,FALSE,"A3";#N/A,#N/A,FALSE,"A2";#N/A,#N/A,FALSE,"A1"}</definedName>
    <definedName name="kloi_1" localSheetId="0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localSheetId="0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localSheetId="0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localSheetId="0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localSheetId="0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localSheetId="0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localSheetId="0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localSheetId="0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localSheetId="0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localSheetId="0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localSheetId="0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localSheetId="0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localSheetId="0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localSheetId="0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localSheetId="0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localSheetId="0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localSheetId="0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localSheetId="0" hidden="1">{#N/A,#N/A,FALSE,"Indice"}</definedName>
    <definedName name="lkjh" hidden="1">{#N/A,#N/A,FALSE,"Indice"}</definedName>
    <definedName name="lkjh_1" localSheetId="0" hidden="1">{#N/A,#N/A,FALSE,"Indice"}</definedName>
    <definedName name="lkjh_1" hidden="1">{#N/A,#N/A,FALSE,"Indice"}</definedName>
    <definedName name="lkjh_2" localSheetId="0" hidden="1">{#N/A,#N/A,FALSE,"Indice"}</definedName>
    <definedName name="lkjh_2" hidden="1">{#N/A,#N/A,FALSE,"Indice"}</definedName>
    <definedName name="lkjh_3" localSheetId="0" hidden="1">{#N/A,#N/A,FALSE,"Indice"}</definedName>
    <definedName name="lkjh_3" hidden="1">{#N/A,#N/A,FALSE,"Indice"}</definedName>
    <definedName name="lkjh_4" localSheetId="0" hidden="1">{#N/A,#N/A,FALSE,"Indice"}</definedName>
    <definedName name="lkjh_4" hidden="1">{#N/A,#N/A,FALSE,"Indice"}</definedName>
    <definedName name="lkjh_5" localSheetId="0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localSheetId="0" hidden="1">{#N/A,#N/A,FALSE,"B3";#N/A,#N/A,FALSE,"B2";#N/A,#N/A,FALSE,"B1"}</definedName>
    <definedName name="lo" hidden="1">{#N/A,#N/A,FALSE,"B3";#N/A,#N/A,FALSE,"B2";#N/A,#N/A,FALSE,"B1"}</definedName>
    <definedName name="lo_1" localSheetId="0" hidden="1">{#N/A,#N/A,FALSE,"B3";#N/A,#N/A,FALSE,"B2";#N/A,#N/A,FALSE,"B1"}</definedName>
    <definedName name="lo_1" hidden="1">{#N/A,#N/A,FALSE,"B3";#N/A,#N/A,FALSE,"B2";#N/A,#N/A,FALSE,"B1"}</definedName>
    <definedName name="lo_2" localSheetId="0" hidden="1">{#N/A,#N/A,FALSE,"B3";#N/A,#N/A,FALSE,"B2";#N/A,#N/A,FALSE,"B1"}</definedName>
    <definedName name="lo_2" hidden="1">{#N/A,#N/A,FALSE,"B3";#N/A,#N/A,FALSE,"B2";#N/A,#N/A,FALSE,"B1"}</definedName>
    <definedName name="lo_3" localSheetId="0" hidden="1">{#N/A,#N/A,FALSE,"B3";#N/A,#N/A,FALSE,"B2";#N/A,#N/A,FALSE,"B1"}</definedName>
    <definedName name="lo_3" hidden="1">{#N/A,#N/A,FALSE,"B3";#N/A,#N/A,FALSE,"B2";#N/A,#N/A,FALSE,"B1"}</definedName>
    <definedName name="lo_4" localSheetId="0" hidden="1">{#N/A,#N/A,FALSE,"B3";#N/A,#N/A,FALSE,"B2";#N/A,#N/A,FALSE,"B1"}</definedName>
    <definedName name="lo_4" hidden="1">{#N/A,#N/A,FALSE,"B3";#N/A,#N/A,FALSE,"B2";#N/A,#N/A,FALSE,"B1"}</definedName>
    <definedName name="lo_5" localSheetId="0" hidden="1">{#N/A,#N/A,FALSE,"B3";#N/A,#N/A,FALSE,"B2";#N/A,#N/A,FALSE,"B1"}</definedName>
    <definedName name="lo_5" hidden="1">{#N/A,#N/A,FALSE,"B3";#N/A,#N/A,FALSE,"B2";#N/A,#N/A,FALSE,"B1"}</definedName>
    <definedName name="looo" localSheetId="0" hidden="1">{#N/A,#N/A,FALSE,"A4";#N/A,#N/A,FALSE,"A3";#N/A,#N/A,FALSE,"A2";#N/A,#N/A,FALSE,"A1"}</definedName>
    <definedName name="looo" hidden="1">{#N/A,#N/A,FALSE,"A4";#N/A,#N/A,FALSE,"A3";#N/A,#N/A,FALSE,"A2";#N/A,#N/A,FALSE,"A1"}</definedName>
    <definedName name="ly" localSheetId="0" hidden="1">{#N/A,#N/A,FALSE,"B1";#N/A,#N/A,FALSE,"B2";#N/A,#N/A,FALSE,"B3";#N/A,#N/A,FALSE,"A4";#N/A,#N/A,FALSE,"A3";#N/A,#N/A,FALSE,"A2";#N/A,#N/A,FALSE,"A1";#N/A,#N/A,FALSE,"Indice"}</definedName>
    <definedName name="ly" hidden="1">{#N/A,#N/A,FALSE,"B1";#N/A,#N/A,FALSE,"B2";#N/A,#N/A,FALSE,"B3";#N/A,#N/A,FALSE,"A4";#N/A,#N/A,FALSE,"A3";#N/A,#N/A,FALSE,"A2";#N/A,#N/A,FALSE,"A1";#N/A,#N/A,FALSE,"Indice"}</definedName>
    <definedName name="ly_1" localSheetId="0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localSheetId="0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localSheetId="0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localSheetId="0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localSheetId="0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">#REF!</definedName>
    <definedName name="MAGGIO2004">#REF!</definedName>
    <definedName name="MARZO2004">#REF!</definedName>
    <definedName name="MASTRI_PER_CE" localSheetId="0">#REF!</definedName>
    <definedName name="MASTRI_PER_CE">#REF!</definedName>
    <definedName name="mastrini" localSheetId="0">#REF!</definedName>
    <definedName name="mastrini">#REF!</definedName>
    <definedName name="MASTRO_CONTO_FATTURA" localSheetId="0">#REF!</definedName>
    <definedName name="MASTRO_CONTO_FATTURA">#REF!</definedName>
    <definedName name="MATT" hidden="1">{#N/A,#N/A,TRUE,"Main Issues";#N/A,#N/A,TRUE,"Income statement ($)"}</definedName>
    <definedName name="min" localSheetId="0" hidden="1">{#N/A,#N/A,FALSE,"B1";#N/A,#N/A,FALSE,"B2";#N/A,#N/A,FALSE,"B3";#N/A,#N/A,FALSE,"A4";#N/A,#N/A,FALSE,"A3";#N/A,#N/A,FALSE,"A2";#N/A,#N/A,FALSE,"A1";#N/A,#N/A,FALSE,"Indice"}</definedName>
    <definedName name="min" hidden="1">{#N/A,#N/A,FALSE,"B1";#N/A,#N/A,FALSE,"B2";#N/A,#N/A,FALSE,"B3";#N/A,#N/A,FALSE,"A4";#N/A,#N/A,FALSE,"A3";#N/A,#N/A,FALSE,"A2";#N/A,#N/A,FALSE,"A1";#N/A,#N/A,FALSE,"Indice"}</definedName>
    <definedName name="min_1" localSheetId="0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localSheetId="0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localSheetId="0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localSheetId="0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localSheetId="0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localSheetId="0" hidden="1">{#N/A,#N/A,FALSE,"Indice"}</definedName>
    <definedName name="mio" hidden="1">{#N/A,#N/A,FALSE,"Indice"}</definedName>
    <definedName name="mio_1" localSheetId="0" hidden="1">{#N/A,#N/A,FALSE,"Indice"}</definedName>
    <definedName name="mio_1" hidden="1">{#N/A,#N/A,FALSE,"Indice"}</definedName>
    <definedName name="mio_2" localSheetId="0" hidden="1">{#N/A,#N/A,FALSE,"Indice"}</definedName>
    <definedName name="mio_2" hidden="1">{#N/A,#N/A,FALSE,"Indice"}</definedName>
    <definedName name="mio_3" localSheetId="0" hidden="1">{#N/A,#N/A,FALSE,"Indice"}</definedName>
    <definedName name="mio_3" hidden="1">{#N/A,#N/A,FALSE,"Indice"}</definedName>
    <definedName name="mio_4" localSheetId="0" hidden="1">{#N/A,#N/A,FALSE,"Indice"}</definedName>
    <definedName name="mio_4" hidden="1">{#N/A,#N/A,FALSE,"Indice"}</definedName>
    <definedName name="mio_5" localSheetId="0" hidden="1">{#N/A,#N/A,FALSE,"Indice"}</definedName>
    <definedName name="mio_5" hidden="1">{#N/A,#N/A,FALSE,"Indice"}</definedName>
    <definedName name="MM" hidden="1">"44C8UP11OVL48441OUUQDU1OM"</definedName>
    <definedName name="mmm" localSheetId="0" hidden="1">{#N/A,#N/A,FALSE,"A4";#N/A,#N/A,FALSE,"A3";#N/A,#N/A,FALSE,"A2";#N/A,#N/A,FALSE,"A1"}</definedName>
    <definedName name="mmm" hidden="1">{#N/A,#N/A,FALSE,"A4";#N/A,#N/A,FALSE,"A3";#N/A,#N/A,FALSE,"A2";#N/A,#N/A,FALSE,"A1"}</definedName>
    <definedName name="mn" localSheetId="0" hidden="1">{#N/A,#N/A,FALSE,"Indice"}</definedName>
    <definedName name="mn" hidden="1">{#N/A,#N/A,FALSE,"Indice"}</definedName>
    <definedName name="mn_1" localSheetId="0" hidden="1">{#N/A,#N/A,FALSE,"Indice"}</definedName>
    <definedName name="mn_1" hidden="1">{#N/A,#N/A,FALSE,"Indice"}</definedName>
    <definedName name="mn_2" localSheetId="0" hidden="1">{#N/A,#N/A,FALSE,"Indice"}</definedName>
    <definedName name="mn_2" hidden="1">{#N/A,#N/A,FALSE,"Indice"}</definedName>
    <definedName name="mn_3" localSheetId="0" hidden="1">{#N/A,#N/A,FALSE,"Indice"}</definedName>
    <definedName name="mn_3" hidden="1">{#N/A,#N/A,FALSE,"Indice"}</definedName>
    <definedName name="mn_4" localSheetId="0" hidden="1">{#N/A,#N/A,FALSE,"Indice"}</definedName>
    <definedName name="mn_4" hidden="1">{#N/A,#N/A,FALSE,"Indice"}</definedName>
    <definedName name="mn_5" localSheetId="0" hidden="1">{#N/A,#N/A,FALSE,"Indice"}</definedName>
    <definedName name="mn_5" hidden="1">{#N/A,#N/A,FALSE,"Indice"}</definedName>
    <definedName name="Mod1BisAziende" localSheetId="0">#REF!</definedName>
    <definedName name="Mod1BisAziende">#REF!</definedName>
    <definedName name="mode" localSheetId="0" hidden="1">{#N/A,#N/A,FALSE,"B1";#N/A,#N/A,FALSE,"B2";#N/A,#N/A,FALSE,"B3";#N/A,#N/A,FALSE,"A4";#N/A,#N/A,FALSE,"A3";#N/A,#N/A,FALSE,"A2";#N/A,#N/A,FALSE,"A1";#N/A,#N/A,FALSE,"Indice"}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_1" localSheetId="0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localSheetId="0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localSheetId="0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localSheetId="0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localSheetId="0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localSheetId="0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localSheetId="0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localSheetId="0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localSheetId="0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localSheetId="0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localSheetId="0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localSheetId="0" hidden="1">{#N/A,#N/A,FALSE,"Indice"}</definedName>
    <definedName name="modell" hidden="1">{#N/A,#N/A,FALSE,"Indice"}</definedName>
    <definedName name="modell_1" localSheetId="0" hidden="1">{#N/A,#N/A,FALSE,"Indice"}</definedName>
    <definedName name="modell_1" hidden="1">{#N/A,#N/A,FALSE,"Indice"}</definedName>
    <definedName name="modell_2" localSheetId="0" hidden="1">{#N/A,#N/A,FALSE,"Indice"}</definedName>
    <definedName name="modell_2" hidden="1">{#N/A,#N/A,FALSE,"Indice"}</definedName>
    <definedName name="modell_3" localSheetId="0" hidden="1">{#N/A,#N/A,FALSE,"Indice"}</definedName>
    <definedName name="modell_3" hidden="1">{#N/A,#N/A,FALSE,"Indice"}</definedName>
    <definedName name="modell_4" localSheetId="0" hidden="1">{#N/A,#N/A,FALSE,"Indice"}</definedName>
    <definedName name="modell_4" hidden="1">{#N/A,#N/A,FALSE,"Indice"}</definedName>
    <definedName name="modell_5" localSheetId="0" hidden="1">{#N/A,#N/A,FALSE,"Indice"}</definedName>
    <definedName name="modell_5" hidden="1">{#N/A,#N/A,FALSE,"Indice"}</definedName>
    <definedName name="modello" localSheetId="0" hidden="1">{#N/A,#N/A,FALSE,"Indice"}</definedName>
    <definedName name="modello" hidden="1">{#N/A,#N/A,FALSE,"Indice"}</definedName>
    <definedName name="modello_1" localSheetId="0" hidden="1">{#N/A,#N/A,FALSE,"Indice"}</definedName>
    <definedName name="modello_1" hidden="1">{#N/A,#N/A,FALSE,"Indice"}</definedName>
    <definedName name="modello_2" localSheetId="0" hidden="1">{#N/A,#N/A,FALSE,"Indice"}</definedName>
    <definedName name="modello_2" hidden="1">{#N/A,#N/A,FALSE,"Indice"}</definedName>
    <definedName name="modello_3" localSheetId="0" hidden="1">{#N/A,#N/A,FALSE,"Indice"}</definedName>
    <definedName name="modello_3" hidden="1">{#N/A,#N/A,FALSE,"Indice"}</definedName>
    <definedName name="modello_4" localSheetId="0" hidden="1">{#N/A,#N/A,FALSE,"Indice"}</definedName>
    <definedName name="modello_4" hidden="1">{#N/A,#N/A,FALSE,"Indice"}</definedName>
    <definedName name="modello_5" localSheetId="0" hidden="1">{#N/A,#N/A,FALSE,"Indice"}</definedName>
    <definedName name="modello_5" hidden="1">{#N/A,#N/A,FALSE,"Indice"}</definedName>
    <definedName name="moi" localSheetId="0" hidden="1">{#N/A,#N/A,FALSE,"A4";#N/A,#N/A,FALSE,"A3";#N/A,#N/A,FALSE,"A2";#N/A,#N/A,FALSE,"A1"}</definedName>
    <definedName name="moi" hidden="1">{#N/A,#N/A,FALSE,"A4";#N/A,#N/A,FALSE,"A3";#N/A,#N/A,FALSE,"A2";#N/A,#N/A,FALSE,"A1"}</definedName>
    <definedName name="moi_1" localSheetId="0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localSheetId="0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localSheetId="0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localSheetId="0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localSheetId="0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localSheetId="0" hidden="1">{#N/A,#N/A,FALSE,"B3";#N/A,#N/A,FALSE,"B2";#N/A,#N/A,FALSE,"B1"}</definedName>
    <definedName name="muy" hidden="1">{#N/A,#N/A,FALSE,"B3";#N/A,#N/A,FALSE,"B2";#N/A,#N/A,FALSE,"B1"}</definedName>
    <definedName name="muy_1" localSheetId="0" hidden="1">{#N/A,#N/A,FALSE,"B3";#N/A,#N/A,FALSE,"B2";#N/A,#N/A,FALSE,"B1"}</definedName>
    <definedName name="muy_1" hidden="1">{#N/A,#N/A,FALSE,"B3";#N/A,#N/A,FALSE,"B2";#N/A,#N/A,FALSE,"B1"}</definedName>
    <definedName name="muy_2" localSheetId="0" hidden="1">{#N/A,#N/A,FALSE,"B3";#N/A,#N/A,FALSE,"B2";#N/A,#N/A,FALSE,"B1"}</definedName>
    <definedName name="muy_2" hidden="1">{#N/A,#N/A,FALSE,"B3";#N/A,#N/A,FALSE,"B2";#N/A,#N/A,FALSE,"B1"}</definedName>
    <definedName name="muy_3" localSheetId="0" hidden="1">{#N/A,#N/A,FALSE,"B3";#N/A,#N/A,FALSE,"B2";#N/A,#N/A,FALSE,"B1"}</definedName>
    <definedName name="muy_3" hidden="1">{#N/A,#N/A,FALSE,"B3";#N/A,#N/A,FALSE,"B2";#N/A,#N/A,FALSE,"B1"}</definedName>
    <definedName name="muy_4" localSheetId="0" hidden="1">{#N/A,#N/A,FALSE,"B3";#N/A,#N/A,FALSE,"B2";#N/A,#N/A,FALSE,"B1"}</definedName>
    <definedName name="muy_4" hidden="1">{#N/A,#N/A,FALSE,"B3";#N/A,#N/A,FALSE,"B2";#N/A,#N/A,FALSE,"B1"}</definedName>
    <definedName name="muy_5" localSheetId="0" hidden="1">{#N/A,#N/A,FALSE,"B3";#N/A,#N/A,FALSE,"B2";#N/A,#N/A,FALSE,"B1"}</definedName>
    <definedName name="muy_5" hidden="1">{#N/A,#N/A,FALSE,"B3";#N/A,#N/A,FALSE,"B2";#N/A,#N/A,FALSE,"B1"}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localSheetId="0" hidden="1">{#N/A,#N/A,FALSE,"A4";#N/A,#N/A,FALSE,"A3";#N/A,#N/A,FALSE,"A2";#N/A,#N/A,FALSE,"A1"}</definedName>
    <definedName name="nnnnnn" hidden="1">{#N/A,#N/A,FALSE,"A4";#N/A,#N/A,FALSE,"A3";#N/A,#N/A,FALSE,"A2";#N/A,#N/A,FALSE,"A1"}</definedName>
    <definedName name="nnnnnn_1" localSheetId="0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localSheetId="0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localSheetId="0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localSheetId="0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localSheetId="0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NomeDistretto">#REF!</definedName>
    <definedName name="NUOVO" hidden="1">#REF!</definedName>
    <definedName name="PA">#REF!</definedName>
    <definedName name="padAcqBen00" localSheetId="0">#REF!</definedName>
    <definedName name="padAcqBen00">#REF!</definedName>
    <definedName name="padAcqBen01" localSheetId="0">#REF!</definedName>
    <definedName name="padAcqBen01">#REF!</definedName>
    <definedName name="padAcqBen02" localSheetId="0">#REF!</definedName>
    <definedName name="padAcqBen02">#REF!</definedName>
    <definedName name="padAcqBen03" localSheetId="0">#REF!</definedName>
    <definedName name="padAcqBen03">#REF!</definedName>
    <definedName name="padAcqBen04" localSheetId="0">#REF!</definedName>
    <definedName name="padAcqBen04">#REF!</definedName>
    <definedName name="padAcqBen05">'[27]parametri progr'!$I$20</definedName>
    <definedName name="padAcqBen06">'[27]parametri progr'!$J$20</definedName>
    <definedName name="padAcqBen07">'[27]parametri progr'!$K$20</definedName>
    <definedName name="padAltrEnti00" localSheetId="0">#REF!</definedName>
    <definedName name="padAltrEnti00">#REF!</definedName>
    <definedName name="padAltrEnti01" localSheetId="0">#REF!</definedName>
    <definedName name="padAltrEnti01">#REF!</definedName>
    <definedName name="padAltrEnti02" localSheetId="0">#REF!</definedName>
    <definedName name="padAltrEnti02">#REF!</definedName>
    <definedName name="padAltrEnti03" localSheetId="0">#REF!</definedName>
    <definedName name="padAltrEnti03">#REF!</definedName>
    <definedName name="padAltrEnti04" localSheetId="0">#REF!</definedName>
    <definedName name="padAltrEnti04">#REF!</definedName>
    <definedName name="padAltrEnti05" localSheetId="0">#REF!</definedName>
    <definedName name="padAltrEnti05">#REF!</definedName>
    <definedName name="padAltrEnti06" localSheetId="0">#REF!</definedName>
    <definedName name="padAltrEnti06">#REF!</definedName>
    <definedName name="padAltrEnti07" localSheetId="0">#REF!</definedName>
    <definedName name="padAltrEnti07">#REF!</definedName>
    <definedName name="padAltrServ00" localSheetId="0">#REF!</definedName>
    <definedName name="padAltrServ00">#REF!</definedName>
    <definedName name="padAltrServ01" localSheetId="0">#REF!</definedName>
    <definedName name="padAltrServ01">#REF!</definedName>
    <definedName name="padAltrServ02" localSheetId="0">#REF!</definedName>
    <definedName name="padAltrServ02">#REF!</definedName>
    <definedName name="padAltrServ03" localSheetId="0">#REF!</definedName>
    <definedName name="padAltrServ03">#REF!</definedName>
    <definedName name="padAltrServ04" localSheetId="0">#REF!</definedName>
    <definedName name="padAltrServ04">#REF!</definedName>
    <definedName name="padAltrServ05" localSheetId="0">#REF!</definedName>
    <definedName name="padAltrServ05">#REF!</definedName>
    <definedName name="padAltrServ06" localSheetId="0">#REF!</definedName>
    <definedName name="padAltrServ06">#REF!</definedName>
    <definedName name="padAltrServ07" localSheetId="0">#REF!</definedName>
    <definedName name="padAltrServ07">#REF!</definedName>
    <definedName name="padAmmGen00" localSheetId="0">#REF!</definedName>
    <definedName name="padAmmGen00">#REF!</definedName>
    <definedName name="padAmmGen01" localSheetId="0">#REF!</definedName>
    <definedName name="padAmmGen01">#REF!</definedName>
    <definedName name="padAmmGen02" localSheetId="0">#REF!</definedName>
    <definedName name="padAmmGen02">#REF!</definedName>
    <definedName name="padAmmGen03" localSheetId="0">#REF!</definedName>
    <definedName name="padAmmGen03">#REF!</definedName>
    <definedName name="padAmmGen04" localSheetId="0">#REF!</definedName>
    <definedName name="padAmmGen04">#REF!</definedName>
    <definedName name="padAmmGen05" localSheetId="0">#REF!</definedName>
    <definedName name="padAmmGen05">#REF!</definedName>
    <definedName name="padAmmGen06" localSheetId="0">#REF!</definedName>
    <definedName name="padAmmGen06">#REF!</definedName>
    <definedName name="padAmmGen07" localSheetId="0">#REF!</definedName>
    <definedName name="padAmmGen07">#REF!</definedName>
    <definedName name="padExtrFsn00" localSheetId="0">#REF!</definedName>
    <definedName name="padExtrFsn00">#REF!</definedName>
    <definedName name="padExtrFsn01" localSheetId="0">#REF!</definedName>
    <definedName name="padExtrFsn01">#REF!</definedName>
    <definedName name="padExtrFsn02" localSheetId="0">#REF!</definedName>
    <definedName name="padExtrFsn02">#REF!</definedName>
    <definedName name="padExtrFsn03" localSheetId="0">#REF!</definedName>
    <definedName name="padExtrFsn03">#REF!</definedName>
    <definedName name="padExtrFsn04" localSheetId="0">#REF!</definedName>
    <definedName name="padExtrFsn04">#REF!</definedName>
    <definedName name="padExtrFsn05" localSheetId="0">#REF!</definedName>
    <definedName name="padExtrFsn05">#REF!</definedName>
    <definedName name="padExtrFsn06" localSheetId="0">#REF!</definedName>
    <definedName name="padExtrFsn06">#REF!</definedName>
    <definedName name="padExtrFsn07" localSheetId="0">#REF!</definedName>
    <definedName name="padExtrFsn07">#REF!</definedName>
    <definedName name="padImpTax00" localSheetId="0">#REF!</definedName>
    <definedName name="padImpTax00">#REF!</definedName>
    <definedName name="padImpTax01" localSheetId="0">#REF!</definedName>
    <definedName name="padImpTax01">#REF!</definedName>
    <definedName name="padImpTax02" localSheetId="0">#REF!</definedName>
    <definedName name="padImpTax02">#REF!</definedName>
    <definedName name="padImpTax03" localSheetId="0">#REF!</definedName>
    <definedName name="padImpTax03">#REF!</definedName>
    <definedName name="padImpTax04" localSheetId="0">#REF!</definedName>
    <definedName name="padImpTax04">#REF!</definedName>
    <definedName name="padImpTax05" localSheetId="0">#REF!</definedName>
    <definedName name="padImpTax05">#REF!</definedName>
    <definedName name="padImpTax06" localSheetId="0">#REF!</definedName>
    <definedName name="padImpTax06">#REF!</definedName>
    <definedName name="padImpTax07" localSheetId="0">#REF!</definedName>
    <definedName name="padImpTax07">#REF!</definedName>
    <definedName name="padIrcss00" localSheetId="0">#REF!</definedName>
    <definedName name="padIrcss00">#REF!</definedName>
    <definedName name="padIrcss01" localSheetId="0">#REF!</definedName>
    <definedName name="padIrcss01">#REF!</definedName>
    <definedName name="padIrcss02" localSheetId="0">#REF!</definedName>
    <definedName name="padIrcss02">#REF!</definedName>
    <definedName name="padIrcss03" localSheetId="0">#REF!</definedName>
    <definedName name="padIrcss03">#REF!</definedName>
    <definedName name="padIrcss04" localSheetId="0">#REF!</definedName>
    <definedName name="padIrcss04">#REF!</definedName>
    <definedName name="padIrcss05" localSheetId="0">#REF!</definedName>
    <definedName name="padIrcss05">#REF!</definedName>
    <definedName name="padIrcss06" localSheetId="0">#REF!</definedName>
    <definedName name="padIrcss06">#REF!</definedName>
    <definedName name="padIrcss07" localSheetId="0">#REF!</definedName>
    <definedName name="padIrcss07">#REF!</definedName>
    <definedName name="padManutenz00" localSheetId="0">#REF!</definedName>
    <definedName name="padManutenz00">#REF!</definedName>
    <definedName name="padManutenz01" localSheetId="0">#REF!</definedName>
    <definedName name="padManutenz01">#REF!</definedName>
    <definedName name="padManutenz02" localSheetId="0">#REF!</definedName>
    <definedName name="padManutenz02">#REF!</definedName>
    <definedName name="padManutenz03" localSheetId="0">#REF!</definedName>
    <definedName name="padManutenz03">#REF!</definedName>
    <definedName name="padManutenz04" localSheetId="0">#REF!</definedName>
    <definedName name="padManutenz04">#REF!</definedName>
    <definedName name="padManutenz05" localSheetId="0">#REF!</definedName>
    <definedName name="padManutenz05">#REF!</definedName>
    <definedName name="padManutenz06" localSheetId="0">#REF!</definedName>
    <definedName name="padManutenz06">#REF!</definedName>
    <definedName name="padManutenz07" localSheetId="0">#REF!</definedName>
    <definedName name="padManutenz07">#REF!</definedName>
    <definedName name="padmedgen00" localSheetId="0">#REF!</definedName>
    <definedName name="padmedgen00">#REF!</definedName>
    <definedName name="padmedgen01" localSheetId="0">#REF!</definedName>
    <definedName name="padmedgen01">#REF!</definedName>
    <definedName name="padmedgen02" localSheetId="0">#REF!</definedName>
    <definedName name="padmedgen02">#REF!</definedName>
    <definedName name="padmedgen03" localSheetId="0">#REF!</definedName>
    <definedName name="padmedgen03">#REF!</definedName>
    <definedName name="padmedgen04" localSheetId="0">#REF!</definedName>
    <definedName name="padmedgen04">#REF!</definedName>
    <definedName name="padmedgen05">'[27]parametri progr'!$I$11</definedName>
    <definedName name="padmedgen06">'[27]parametri progr'!$J$11</definedName>
    <definedName name="padmedgen07">'[27]parametri progr'!$K$11</definedName>
    <definedName name="padOnFin00" localSheetId="0">#REF!</definedName>
    <definedName name="padOnFin00">#REF!</definedName>
    <definedName name="padOnFin01" localSheetId="0">#REF!</definedName>
    <definedName name="padOnFin01">#REF!</definedName>
    <definedName name="padOnFin02" localSheetId="0">#REF!</definedName>
    <definedName name="padOnFin02">#REF!</definedName>
    <definedName name="padOnFin03" localSheetId="0">#REF!</definedName>
    <definedName name="padOnFin03">#REF!</definedName>
    <definedName name="padOnFin04" localSheetId="0">#REF!</definedName>
    <definedName name="padOnFin04">#REF!</definedName>
    <definedName name="padOnFin05" localSheetId="0">#REF!</definedName>
    <definedName name="padOnFin05">#REF!</definedName>
    <definedName name="padOnFin06" localSheetId="0">#REF!</definedName>
    <definedName name="padOnFin06">#REF!</definedName>
    <definedName name="padOnFin07" localSheetId="0">#REF!</definedName>
    <definedName name="padOnFin07">#REF!</definedName>
    <definedName name="padOspPriv00" localSheetId="0">#REF!</definedName>
    <definedName name="padOspPriv00">#REF!</definedName>
    <definedName name="padOspPriv01" localSheetId="0">#REF!</definedName>
    <definedName name="padOspPriv01">#REF!</definedName>
    <definedName name="padOspPriv02" localSheetId="0">#REF!</definedName>
    <definedName name="padOspPriv02">#REF!</definedName>
    <definedName name="padOspPriv03" localSheetId="0">#REF!</definedName>
    <definedName name="padOspPriv03">#REF!</definedName>
    <definedName name="padOspPriv04" localSheetId="0">#REF!</definedName>
    <definedName name="padOspPriv04">#REF!</definedName>
    <definedName name="padOspPriv05" localSheetId="0">#REF!</definedName>
    <definedName name="padOspPriv05">#REF!</definedName>
    <definedName name="padOspPriv06" localSheetId="0">#REF!</definedName>
    <definedName name="padOspPriv06">#REF!</definedName>
    <definedName name="padOspPriv07" localSheetId="0">#REF!</definedName>
    <definedName name="padOspPriv07">#REF!</definedName>
    <definedName name="padOspPubb00" localSheetId="0">#REF!</definedName>
    <definedName name="padOspPubb00">#REF!</definedName>
    <definedName name="padOspPubb01" localSheetId="0">#REF!</definedName>
    <definedName name="padOspPubb01">#REF!</definedName>
    <definedName name="padOspPubb02" localSheetId="0">#REF!</definedName>
    <definedName name="padOspPubb02">#REF!</definedName>
    <definedName name="padOspPubb03" localSheetId="0">#REF!</definedName>
    <definedName name="padOspPubb03">#REF!</definedName>
    <definedName name="padOspPubb04" localSheetId="0">#REF!</definedName>
    <definedName name="padOspPubb04">#REF!</definedName>
    <definedName name="padOspPubb05" localSheetId="0">#REF!</definedName>
    <definedName name="padOspPubb05">#REF!</definedName>
    <definedName name="padOspPubb06" localSheetId="0">#REF!</definedName>
    <definedName name="padOspPubb06">#REF!</definedName>
    <definedName name="padOspPubb07" localSheetId="0">#REF!</definedName>
    <definedName name="padOspPubb07">#REF!</definedName>
    <definedName name="padServApp00" localSheetId="0">#REF!</definedName>
    <definedName name="padServApp00">#REF!</definedName>
    <definedName name="padServApp01" localSheetId="0">#REF!</definedName>
    <definedName name="padServApp01">#REF!</definedName>
    <definedName name="padServApp02" localSheetId="0">#REF!</definedName>
    <definedName name="padServApp02">#REF!</definedName>
    <definedName name="padServApp03" localSheetId="0">#REF!</definedName>
    <definedName name="padServApp03">#REF!</definedName>
    <definedName name="padServApp04" localSheetId="0">#REF!</definedName>
    <definedName name="padServApp04">#REF!</definedName>
    <definedName name="padServApp05" localSheetId="0">#REF!</definedName>
    <definedName name="padServApp05">#REF!</definedName>
    <definedName name="padServApp06" localSheetId="0">#REF!</definedName>
    <definedName name="padServApp06">#REF!</definedName>
    <definedName name="padServApp07" localSheetId="0">#REF!</definedName>
    <definedName name="padServApp07">#REF!</definedName>
    <definedName name="padSpecPriv00" localSheetId="0">#REF!</definedName>
    <definedName name="padSpecPriv00">#REF!</definedName>
    <definedName name="padSpecPriv01" localSheetId="0">#REF!</definedName>
    <definedName name="padSpecPriv01">#REF!</definedName>
    <definedName name="padSpecPriv02" localSheetId="0">#REF!</definedName>
    <definedName name="padSpecPriv02">#REF!</definedName>
    <definedName name="padSpecPriv03" localSheetId="0">#REF!</definedName>
    <definedName name="padSpecPriv03">#REF!</definedName>
    <definedName name="padSpecPriv04" localSheetId="0">#REF!</definedName>
    <definedName name="padSpecPriv04">#REF!</definedName>
    <definedName name="padSpecPriv05" localSheetId="0">#REF!</definedName>
    <definedName name="padSpecPriv05">#REF!</definedName>
    <definedName name="padSpecPriv06" localSheetId="0">#REF!</definedName>
    <definedName name="padSpecPriv06">#REF!</definedName>
    <definedName name="padSpecPriv07" localSheetId="0">#REF!</definedName>
    <definedName name="padSpecPriv07">#REF!</definedName>
    <definedName name="padSpecPubb00" localSheetId="0">#REF!</definedName>
    <definedName name="padSpecPubb00">#REF!</definedName>
    <definedName name="padSpecPubb01" localSheetId="0">#REF!</definedName>
    <definedName name="padSpecPubb01">#REF!</definedName>
    <definedName name="padSpecPubb02" localSheetId="0">#REF!</definedName>
    <definedName name="padSpecPubb02">#REF!</definedName>
    <definedName name="padSpecPubb03" localSheetId="0">#REF!</definedName>
    <definedName name="padSpecPubb03">#REF!</definedName>
    <definedName name="padSpecPubb04" localSheetId="0">#REF!</definedName>
    <definedName name="padSpecPubb04">#REF!</definedName>
    <definedName name="padSpecPubb05" localSheetId="0">#REF!</definedName>
    <definedName name="padSpecPubb05">#REF!</definedName>
    <definedName name="padSpecPubb06" localSheetId="0">#REF!</definedName>
    <definedName name="padSpecPubb06">#REF!</definedName>
    <definedName name="padSpecPubb07" localSheetId="0">#REF!</definedName>
    <definedName name="padSpecPubb07">#REF!</definedName>
    <definedName name="partsardegna">'[28]Quadro macro'!$C$14</definedName>
    <definedName name="partsicilia">'[28]Quadro macro'!$C$13</definedName>
    <definedName name="PDCESS" localSheetId="0">#REF!</definedName>
    <definedName name="PDCESS">#REF!</definedName>
    <definedName name="PDCESS2" localSheetId="0">#REF!</definedName>
    <definedName name="PDCESS2">#REF!</definedName>
    <definedName name="PDENPAM" localSheetId="0">#REF!</definedName>
    <definedName name="PDENPAM">#REF!</definedName>
    <definedName name="PDINPDAP" localSheetId="0">#REF!</definedName>
    <definedName name="PDINPDAP">#REF!</definedName>
    <definedName name="PDINPDAPVOLONT" localSheetId="0">#REF!</definedName>
    <definedName name="PDINPDAPVOLONT">#REF!</definedName>
    <definedName name="PDINPS" localSheetId="0">#REF!</definedName>
    <definedName name="PDINPS">#REF!</definedName>
    <definedName name="PDSINDAC" localSheetId="0">#REF!</definedName>
    <definedName name="PDSINDAC">#REF!</definedName>
    <definedName name="PDSTIP" localSheetId="0">#REF!</definedName>
    <definedName name="PDSTIP">#REF!</definedName>
    <definedName name="PER" localSheetId="0">#REF!</definedName>
    <definedName name="PER">#REF!</definedName>
    <definedName name="permute" localSheetId="0">#REF!</definedName>
    <definedName name="permute">#REF!</definedName>
    <definedName name="piln07">'[29]Quadro Macro'!$L$7</definedName>
    <definedName name="pilt05">'[29]Quadro Macro'!$L$9</definedName>
    <definedName name="pilt06">'[29]Quadro Macro'!$L$10</definedName>
    <definedName name="pilt07">'[29]Quadro Macro'!$L$11</definedName>
    <definedName name="pilt08">'[30]Quadro Macro'!$L$12</definedName>
    <definedName name="pinflprev00" localSheetId="0">#REF!</definedName>
    <definedName name="pinflprev00">#REF!</definedName>
    <definedName name="pinflprev01" localSheetId="0">#REF!</definedName>
    <definedName name="pinflprev01">#REF!</definedName>
    <definedName name="pinflprev02" localSheetId="0">#REF!</definedName>
    <definedName name="pinflprev02">#REF!</definedName>
    <definedName name="pinflprev03" localSheetId="0">#REF!</definedName>
    <definedName name="pinflprev03">#REF!</definedName>
    <definedName name="pinflprev04" localSheetId="0">#REF!</definedName>
    <definedName name="pinflprev04">#REF!</definedName>
    <definedName name="pinflprev05" localSheetId="0">#REF!</definedName>
    <definedName name="pinflprev05">#REF!</definedName>
    <definedName name="pinflprev06" localSheetId="0">#REF!</definedName>
    <definedName name="pinflprev06">#REF!</definedName>
    <definedName name="pinflprev07" localSheetId="0">#REF!</definedName>
    <definedName name="pinflprev07">#REF!</definedName>
    <definedName name="pinflprog00" localSheetId="0">#REF!</definedName>
    <definedName name="pinflprog00">#REF!</definedName>
    <definedName name="pinflprog01" localSheetId="0">#REF!</definedName>
    <definedName name="pinflprog01">#REF!</definedName>
    <definedName name="pinflprog02" localSheetId="0">#REF!</definedName>
    <definedName name="pinflprog02">#REF!</definedName>
    <definedName name="pinflprog03" localSheetId="0">#REF!</definedName>
    <definedName name="pinflprog03">#REF!</definedName>
    <definedName name="pinflprog04" localSheetId="0">#REF!</definedName>
    <definedName name="pinflprog04">#REF!</definedName>
    <definedName name="pinflprog05" localSheetId="0">#REF!</definedName>
    <definedName name="pinflprog05">#REF!</definedName>
    <definedName name="pinflprog06" localSheetId="0">#REF!</definedName>
    <definedName name="pinflprog06">#REF!</definedName>
    <definedName name="pinflprog07" localSheetId="0">#REF!</definedName>
    <definedName name="pinflprog07">#REF!</definedName>
    <definedName name="pino" localSheetId="0" hidden="1">{#N/A,#N/A,FALSE,"Indice"}</definedName>
    <definedName name="pino" hidden="1">{#N/A,#N/A,FALSE,"Indice"}</definedName>
    <definedName name="pino_1" localSheetId="0" hidden="1">{#N/A,#N/A,FALSE,"Indice"}</definedName>
    <definedName name="pino_1" hidden="1">{#N/A,#N/A,FALSE,"Indice"}</definedName>
    <definedName name="pino_2" localSheetId="0" hidden="1">{#N/A,#N/A,FALSE,"Indice"}</definedName>
    <definedName name="pino_2" hidden="1">{#N/A,#N/A,FALSE,"Indice"}</definedName>
    <definedName name="pino_3" localSheetId="0" hidden="1">{#N/A,#N/A,FALSE,"Indice"}</definedName>
    <definedName name="pino_3" hidden="1">{#N/A,#N/A,FALSE,"Indice"}</definedName>
    <definedName name="pino_4" localSheetId="0" hidden="1">{#N/A,#N/A,FALSE,"Indice"}</definedName>
    <definedName name="pino_4" hidden="1">{#N/A,#N/A,FALSE,"Indice"}</definedName>
    <definedName name="pino_5" localSheetId="0" hidden="1">{#N/A,#N/A,FALSE,"Indice"}</definedName>
    <definedName name="pino_5" hidden="1">{#N/A,#N/A,FALSE,"Indice"}</definedName>
    <definedName name="pippo" localSheetId="0" hidden="1">{#N/A,#N/A,FALSE,"Indice"}</definedName>
    <definedName name="pippo" hidden="1">{#N/A,#N/A,FALSE,"Indice"}</definedName>
    <definedName name="pippo_1" localSheetId="0" hidden="1">{#N/A,#N/A,FALSE,"Indice"}</definedName>
    <definedName name="pippo_1" hidden="1">{#N/A,#N/A,FALSE,"Indice"}</definedName>
    <definedName name="pippo_2" localSheetId="0" hidden="1">{#N/A,#N/A,FALSE,"Indice"}</definedName>
    <definedName name="pippo_2" hidden="1">{#N/A,#N/A,FALSE,"Indice"}</definedName>
    <definedName name="pippo_3" localSheetId="0" hidden="1">{#N/A,#N/A,FALSE,"Indice"}</definedName>
    <definedName name="pippo_3" hidden="1">{#N/A,#N/A,FALSE,"Indice"}</definedName>
    <definedName name="pippo_4" localSheetId="0" hidden="1">{#N/A,#N/A,FALSE,"Indice"}</definedName>
    <definedName name="pippo_4" hidden="1">{#N/A,#N/A,FALSE,"Indice"}</definedName>
    <definedName name="pippo_5" localSheetId="0" hidden="1">{#N/A,#N/A,FALSE,"Indice"}</definedName>
    <definedName name="pippo_5" hidden="1">{#N/A,#N/A,FALSE,"Indice"}</definedName>
    <definedName name="pippo2">'[31]Quadro tendenziale 28-6-2005'!#REF!</definedName>
    <definedName name="pippo3">#REF!</definedName>
    <definedName name="PIVOT" localSheetId="0">#REF!</definedName>
    <definedName name="PIVOT">#REF!</definedName>
    <definedName name="PIVOT_1997" localSheetId="0" hidden="1">{#N/A,#N/A,FALSE,"A4";#N/A,#N/A,FALSE,"A3";#N/A,#N/A,FALSE,"A2";#N/A,#N/A,FALSE,"A1"}</definedName>
    <definedName name="PIVOT_1997" hidden="1">{#N/A,#N/A,FALSE,"A4";#N/A,#N/A,FALSE,"A3";#N/A,#N/A,FALSE,"A2";#N/A,#N/A,FALSE,"A1"}</definedName>
    <definedName name="PIVOT_1997_1" localSheetId="0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localSheetId="0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localSheetId="0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localSheetId="0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localSheetId="0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 localSheetId="0">#REF!</definedName>
    <definedName name="pop_0">#REF!</definedName>
    <definedName name="pop_1_4" localSheetId="0">#REF!</definedName>
    <definedName name="pop_1_4">#REF!</definedName>
    <definedName name="pop_15_24" localSheetId="0">#REF!</definedName>
    <definedName name="pop_15_24">#REF!</definedName>
    <definedName name="pop_15_24_F" localSheetId="0">#REF!</definedName>
    <definedName name="pop_15_24_F">#REF!</definedName>
    <definedName name="pop_15_24_M" localSheetId="0">#REF!</definedName>
    <definedName name="pop_15_24_M">#REF!</definedName>
    <definedName name="pop_25_44" localSheetId="0">#REF!</definedName>
    <definedName name="pop_25_44">#REF!</definedName>
    <definedName name="pop_25_44_F" localSheetId="0">#REF!</definedName>
    <definedName name="pop_25_44_F">#REF!</definedName>
    <definedName name="pop_25_44_M" localSheetId="0">#REF!</definedName>
    <definedName name="pop_25_44_M">#REF!</definedName>
    <definedName name="pop_45_64" localSheetId="0">#REF!</definedName>
    <definedName name="pop_45_64">#REF!</definedName>
    <definedName name="pop_5_14" localSheetId="0">#REF!</definedName>
    <definedName name="pop_5_14">#REF!</definedName>
    <definedName name="pop_65_74" localSheetId="0">#REF!</definedName>
    <definedName name="pop_65_74">#REF!</definedName>
    <definedName name="pop_over_75" localSheetId="0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localSheetId="0" hidden="1">{#N/A,#N/A,FALSE,"B1";#N/A,#N/A,FALSE,"B2";#N/A,#N/A,FALSE,"B3";#N/A,#N/A,FALSE,"A4";#N/A,#N/A,FALSE,"A3";#N/A,#N/A,FALSE,"A2";#N/A,#N/A,FALSE,"A1";#N/A,#N/A,FALSE,"Indice"}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0">[15]Ricavi!#REF!</definedName>
    <definedName name="Prestaz">[16]Ricavi!#REF!</definedName>
    <definedName name="PRESTAZIONI__SOCIALI______________________R64" localSheetId="0">#REF!</definedName>
    <definedName name="PRESTAZIONI__SOCIALI______________________R64">#REF!</definedName>
    <definedName name="prestfunzed98" localSheetId="0">#REF!</definedName>
    <definedName name="prestfunzed98">#REF!</definedName>
    <definedName name="previsione" localSheetId="0">#REF!</definedName>
    <definedName name="previsione">#REF!</definedName>
    <definedName name="prevpa">#REF!</definedName>
    <definedName name="prevpac">#REF!</definedName>
    <definedName name="prevtot">#REF!</definedName>
    <definedName name="prevtotcons">#REF!</definedName>
    <definedName name="Print_Area_0">#REF!</definedName>
    <definedName name="Print_Area_5">#REF!</definedName>
    <definedName name="prova" localSheetId="0" hidden="1">{#N/A,#N/A,FALSE,"B1";#N/A,#N/A,FALSE,"B2";#N/A,#N/A,FALSE,"B3";#N/A,#N/A,FALSE,"A4";#N/A,#N/A,FALSE,"A3";#N/A,#N/A,FALSE,"A2";#N/A,#N/A,FALSE,"A1";#N/A,#N/A,FALSE,"Indice"}</definedName>
    <definedName name="prova" hidden="1">{#N/A,#N/A,FALSE,"B1";#N/A,#N/A,FALSE,"B2";#N/A,#N/A,FALSE,"B3";#N/A,#N/A,FALSE,"A4";#N/A,#N/A,FALSE,"A3";#N/A,#N/A,FALSE,"A2";#N/A,#N/A,FALSE,"A1";#N/A,#N/A,FALSE,"Indice"}</definedName>
    <definedName name="prova_1" localSheetId="0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localSheetId="0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localSheetId="0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localSheetId="0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localSheetId="0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0">#REF!</definedName>
    <definedName name="PUGLIA_1_TRIM_2001">#REF!</definedName>
    <definedName name="PUGLIA_2_TRIM_2001" localSheetId="0">#REF!</definedName>
    <definedName name="PUGLIA_2_TRIM_2001">#REF!</definedName>
    <definedName name="PUGLIA_3_TRIM_2001" localSheetId="0">#REF!</definedName>
    <definedName name="PUGLIA_3_TRIM_2001">#REF!</definedName>
    <definedName name="PUGLIA_4_TRIM_2001" localSheetId="0">#REF!</definedName>
    <definedName name="PUGLIA_4_TRIM_2001">#REF!</definedName>
    <definedName name="PUGLIA_PREVENTIVO_2001_xls" localSheetId="0">#REF!</definedName>
    <definedName name="PUGLIA_PREVENTIVO_2001_xls">#REF!</definedName>
    <definedName name="PUGLIA_PREVENTIVO_2002" localSheetId="0">#REF!</definedName>
    <definedName name="PUGLIA_PREVENTIVO_2002">#REF!</definedName>
    <definedName name="pvarPIL00" localSheetId="0">#REF!</definedName>
    <definedName name="pvarPIL00">#REF!</definedName>
    <definedName name="pvarPIL01" localSheetId="0">#REF!</definedName>
    <definedName name="pvarPIL01">#REF!</definedName>
    <definedName name="pvarPIL02" localSheetId="0">#REF!</definedName>
    <definedName name="pvarPIL02">#REF!</definedName>
    <definedName name="pvarPIL03" localSheetId="0">#REF!</definedName>
    <definedName name="pvarPIL03">#REF!</definedName>
    <definedName name="pvarPIL04" localSheetId="0">#REF!</definedName>
    <definedName name="pvarPIL04">#REF!</definedName>
    <definedName name="pvarPIL05">'[27]parametri progr'!$I$16</definedName>
    <definedName name="pvarPIL06">'[27]parametri progr'!$J$16</definedName>
    <definedName name="pvarPIL07">'[27]parametri progr'!$K$16</definedName>
    <definedName name="pvarPILrgs04" localSheetId="0">#REF!</definedName>
    <definedName name="pvarPILrgs04">#REF!</definedName>
    <definedName name="pvarPILrgs05" localSheetId="0">#REF!</definedName>
    <definedName name="pvarPILrgs05">#REF!</definedName>
    <definedName name="pvarPILrgs06" localSheetId="0">#REF!</definedName>
    <definedName name="pvarPILrgs06">#REF!</definedName>
    <definedName name="pvarPILrgs07" localSheetId="0">#REF!</definedName>
    <definedName name="pvarPILrgs07">#REF!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{#N/A,#N/A,FALSE,"B3";#N/A,#N/A,FALSE,"B2";#N/A,#N/A,FALSE,"B1"}</definedName>
    <definedName name="qmeserif" localSheetId="0">#REF!</definedName>
    <definedName name="qmeserif">#REF!</definedName>
    <definedName name="qqqq" localSheetId="0" hidden="1">{#N/A,#N/A,FALSE,"A4";#N/A,#N/A,FALSE,"A3";#N/A,#N/A,FALSE,"A2";#N/A,#N/A,FALSE,"A1"}</definedName>
    <definedName name="qqqq" hidden="1">{#N/A,#N/A,FALSE,"A4";#N/A,#N/A,FALSE,"A3";#N/A,#N/A,FALSE,"A2";#N/A,#N/A,FALSE,"A1"}</definedName>
    <definedName name="qqqq_1" localSheetId="0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localSheetId="0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localSheetId="0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localSheetId="0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localSheetId="0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localSheetId="0" hidden="1">{#N/A,#N/A,FALSE,"Indice"}</definedName>
    <definedName name="qqqqq" hidden="1">{#N/A,#N/A,FALSE,"Indice"}</definedName>
    <definedName name="qqqqq_1" localSheetId="0" hidden="1">{#N/A,#N/A,FALSE,"Indice"}</definedName>
    <definedName name="qqqqq_1" hidden="1">{#N/A,#N/A,FALSE,"Indice"}</definedName>
    <definedName name="qqqqq_2" localSheetId="0" hidden="1">{#N/A,#N/A,FALSE,"Indice"}</definedName>
    <definedName name="qqqqq_2" hidden="1">{#N/A,#N/A,FALSE,"Indice"}</definedName>
    <definedName name="qqqqq_3" localSheetId="0" hidden="1">{#N/A,#N/A,FALSE,"Indice"}</definedName>
    <definedName name="qqqqq_3" hidden="1">{#N/A,#N/A,FALSE,"Indice"}</definedName>
    <definedName name="qqqqq_4" localSheetId="0" hidden="1">{#N/A,#N/A,FALSE,"Indice"}</definedName>
    <definedName name="qqqqq_4" hidden="1">{#N/A,#N/A,FALSE,"Indice"}</definedName>
    <definedName name="qqqqq_5" localSheetId="0" hidden="1">{#N/A,#N/A,FALSE,"Indice"}</definedName>
    <definedName name="qqqqq_5" hidden="1">{#N/A,#N/A,FALSE,"Indice"}</definedName>
    <definedName name="qqqqqa" localSheetId="0" hidden="1">{#N/A,#N/A,FALSE,"B3";#N/A,#N/A,FALSE,"B2";#N/A,#N/A,FALSE,"B1"}</definedName>
    <definedName name="qqqqqa" hidden="1">{#N/A,#N/A,FALSE,"B3";#N/A,#N/A,FALSE,"B2";#N/A,#N/A,FALSE,"B1"}</definedName>
    <definedName name="qqqqqa_1" localSheetId="0" hidden="1">{#N/A,#N/A,FALSE,"B3";#N/A,#N/A,FALSE,"B2";#N/A,#N/A,FALSE,"B1"}</definedName>
    <definedName name="qqqqqa_1" hidden="1">{#N/A,#N/A,FALSE,"B3";#N/A,#N/A,FALSE,"B2";#N/A,#N/A,FALSE,"B1"}</definedName>
    <definedName name="qqqqqa_2" localSheetId="0" hidden="1">{#N/A,#N/A,FALSE,"B3";#N/A,#N/A,FALSE,"B2";#N/A,#N/A,FALSE,"B1"}</definedName>
    <definedName name="qqqqqa_2" hidden="1">{#N/A,#N/A,FALSE,"B3";#N/A,#N/A,FALSE,"B2";#N/A,#N/A,FALSE,"B1"}</definedName>
    <definedName name="qqqqqa_3" localSheetId="0" hidden="1">{#N/A,#N/A,FALSE,"B3";#N/A,#N/A,FALSE,"B2";#N/A,#N/A,FALSE,"B1"}</definedName>
    <definedName name="qqqqqa_3" hidden="1">{#N/A,#N/A,FALSE,"B3";#N/A,#N/A,FALSE,"B2";#N/A,#N/A,FALSE,"B1"}</definedName>
    <definedName name="qqqqqa_4" localSheetId="0" hidden="1">{#N/A,#N/A,FALSE,"B3";#N/A,#N/A,FALSE,"B2";#N/A,#N/A,FALSE,"B1"}</definedName>
    <definedName name="qqqqqa_4" hidden="1">{#N/A,#N/A,FALSE,"B3";#N/A,#N/A,FALSE,"B2";#N/A,#N/A,FALSE,"B1"}</definedName>
    <definedName name="qqqqqa_5" localSheetId="0" hidden="1">{#N/A,#N/A,FALSE,"B3";#N/A,#N/A,FALSE,"B2";#N/A,#N/A,FALSE,"B1"}</definedName>
    <definedName name="qqqqqa_5" hidden="1">{#N/A,#N/A,FALSE,"B3";#N/A,#N/A,FALSE,"B2";#N/A,#N/A,FALSE,"B1"}</definedName>
    <definedName name="QW" localSheetId="0" hidden="1">{#N/A,#N/A,FALSE,"Indice"}</definedName>
    <definedName name="QW" hidden="1">{#N/A,#N/A,FALSE,"Indice"}</definedName>
    <definedName name="QW_1" localSheetId="0" hidden="1">{#N/A,#N/A,FALSE,"Indice"}</definedName>
    <definedName name="QW_1" hidden="1">{#N/A,#N/A,FALSE,"Indice"}</definedName>
    <definedName name="QW_2" localSheetId="0" hidden="1">{#N/A,#N/A,FALSE,"Indice"}</definedName>
    <definedName name="QW_2" hidden="1">{#N/A,#N/A,FALSE,"Indice"}</definedName>
    <definedName name="QW_3" localSheetId="0" hidden="1">{#N/A,#N/A,FALSE,"Indice"}</definedName>
    <definedName name="QW_3" hidden="1">{#N/A,#N/A,FALSE,"Indice"}</definedName>
    <definedName name="QW_4" localSheetId="0" hidden="1">{#N/A,#N/A,FALSE,"Indice"}</definedName>
    <definedName name="QW_4" hidden="1">{#N/A,#N/A,FALSE,"Indice"}</definedName>
    <definedName name="QW_5" localSheetId="0" hidden="1">{#N/A,#N/A,FALSE,"Indice"}</definedName>
    <definedName name="QW_5" hidden="1">{#N/A,#N/A,FALSE,"Indice"}</definedName>
    <definedName name="R_KF_25">[3]VALORI!$C$36</definedName>
    <definedName name="RADIOGRAFIA">#REF!</definedName>
    <definedName name="raffronto" localSheetId="0" hidden="1">{#N/A,#N/A,FALSE,"A4";#N/A,#N/A,FALSE,"A3";#N/A,#N/A,FALSE,"A2";#N/A,#N/A,FALSE,"A1"}</definedName>
    <definedName name="raffronto" hidden="1">{#N/A,#N/A,FALSE,"A4";#N/A,#N/A,FALSE,"A3";#N/A,#N/A,FALSE,"A2";#N/A,#N/A,FALSE,"A1"}</definedName>
    <definedName name="rappirccs98" localSheetId="0">#REF!</definedName>
    <definedName name="rappirccs98">#REF!</definedName>
    <definedName name="rappusl98" localSheetId="0">#REF!</definedName>
    <definedName name="rappusl98">#REF!</definedName>
    <definedName name="RDCPDEL" localSheetId="0">#REF!</definedName>
    <definedName name="RDCPDEL">#REF!</definedName>
    <definedName name="RDCPDELACC" localSheetId="0">#REF!</definedName>
    <definedName name="RDCPDELACC">#REF!</definedName>
    <definedName name="RDCPS" localSheetId="0">#REF!</definedName>
    <definedName name="RDCPS">#REF!</definedName>
    <definedName name="RDCPSACC" localSheetId="0">#REF!</definedName>
    <definedName name="RDCPSACC">#REF!</definedName>
    <definedName name="rdenpamacc" localSheetId="0">#REF!</definedName>
    <definedName name="rdenpamacc">#REF!</definedName>
    <definedName name="RDINADEL" localSheetId="0">#REF!</definedName>
    <definedName name="RDINADEL">#REF!</definedName>
    <definedName name="RDINADELACC" localSheetId="0">#REF!</definedName>
    <definedName name="RDINADELACC">#REF!</definedName>
    <definedName name="RDINADELASL" localSheetId="0">#REF!</definedName>
    <definedName name="RDINADELASL">#REF!</definedName>
    <definedName name="RDINPS" localSheetId="0">#REF!</definedName>
    <definedName name="RDINPS">#REF!</definedName>
    <definedName name="RDINPSACC" localSheetId="0">#REF!</definedName>
    <definedName name="RDINPSACC">#REF!</definedName>
    <definedName name="RDIRAP" localSheetId="0">#REF!</definedName>
    <definedName name="RDIRAP">#REF!</definedName>
    <definedName name="RDIRAPACC" localSheetId="0">#REF!</definedName>
    <definedName name="RDIRAPACC">#REF!</definedName>
    <definedName name="RDRSTIP" localSheetId="0">#REF!</definedName>
    <definedName name="RDRSTIP">#REF!</definedName>
    <definedName name="RDSTIP" localSheetId="0">#REF!</definedName>
    <definedName name="RDSTIP">#REF!</definedName>
    <definedName name="RDSTIPACC" localSheetId="0">#REF!</definedName>
    <definedName name="RDSTIPACC">#REF!</definedName>
    <definedName name="Regione">#REF!</definedName>
    <definedName name="REGIONI">'[4]TABELLE CALCOLO'!$A$5:$A$25</definedName>
    <definedName name="regola1">'[32]Quadro macro'!$C$12</definedName>
    <definedName name="resa" localSheetId="0" hidden="1">{#N/A,#N/A,FALSE,"B1";#N/A,#N/A,FALSE,"B2";#N/A,#N/A,FALSE,"B3";#N/A,#N/A,FALSE,"A4";#N/A,#N/A,FALSE,"A3";#N/A,#N/A,FALSE,"A2";#N/A,#N/A,FALSE,"A1";#N/A,#N/A,FALSE,"Indice"}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esa_1" localSheetId="0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localSheetId="0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localSheetId="0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localSheetId="0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localSheetId="0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0">#REF!</definedName>
    <definedName name="Results">#REF!</definedName>
    <definedName name="rettifiche">'[19]tabella rettifiche'!$A:$B</definedName>
    <definedName name="RIABILITAZIONE">#REF!</definedName>
    <definedName name="ricavink" localSheetId="0" hidden="1">{#N/A,#N/A,FALSE,"B1";#N/A,#N/A,FALSE,"B2";#N/A,#N/A,FALSE,"B3";#N/A,#N/A,FALSE,"A4";#N/A,#N/A,FALSE,"A3";#N/A,#N/A,FALSE,"A2";#N/A,#N/A,FALSE,"A1";#N/A,#N/A,FALSE,"Indice"}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localSheetId="0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localSheetId="0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localSheetId="0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localSheetId="0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localSheetId="0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0">#REF!</definedName>
    <definedName name="RICONGIUNZIONI">#REF!</definedName>
    <definedName name="RICONVERSIONE">'[8]Supporto Data'!$C$2:$C$3</definedName>
    <definedName name="riepilogo" localSheetId="0">#REF!</definedName>
    <definedName name="riepilogo">#REF!</definedName>
    <definedName name="RIT._IRPEF_C_DIPENDENTI_COM._3816___ANTE" localSheetId="0">#REF!</definedName>
    <definedName name="RIT._IRPEF_C_DIPENDENTI_COM._3816___ANTE">#REF!</definedName>
    <definedName name="RITSINDAC" localSheetId="0">#REF!</definedName>
    <definedName name="RITSINDAC">#REF!</definedName>
    <definedName name="s">#REF!</definedName>
    <definedName name="sa" localSheetId="0" hidden="1">{#N/A,#N/A,FALSE,"B1";#N/A,#N/A,FALSE,"B2";#N/A,#N/A,FALSE,"B3";#N/A,#N/A,FALSE,"A4";#N/A,#N/A,FALSE,"A3";#N/A,#N/A,FALSE,"A2";#N/A,#N/A,FALSE,"A1";#N/A,#N/A,FALSE,"Indice"}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_1" localSheetId="0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localSheetId="0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localSheetId="0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localSheetId="0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localSheetId="0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localSheetId="0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localSheetId="0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localSheetId="0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localSheetId="0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localSheetId="0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localSheetId="0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localSheetId="0" hidden="1">{#N/A,#N/A,FALSE,"Indice"}</definedName>
    <definedName name="sae" hidden="1">{#N/A,#N/A,FALSE,"Indice"}</definedName>
    <definedName name="sae_1" localSheetId="0" hidden="1">{#N/A,#N/A,FALSE,"Indice"}</definedName>
    <definedName name="sae_1" hidden="1">{#N/A,#N/A,FALSE,"Indice"}</definedName>
    <definedName name="sae_2" localSheetId="0" hidden="1">{#N/A,#N/A,FALSE,"Indice"}</definedName>
    <definedName name="sae_2" hidden="1">{#N/A,#N/A,FALSE,"Indice"}</definedName>
    <definedName name="sae_3" localSheetId="0" hidden="1">{#N/A,#N/A,FALSE,"Indice"}</definedName>
    <definedName name="sae_3" hidden="1">{#N/A,#N/A,FALSE,"Indice"}</definedName>
    <definedName name="sae_4" localSheetId="0" hidden="1">{#N/A,#N/A,FALSE,"Indice"}</definedName>
    <definedName name="sae_4" hidden="1">{#N/A,#N/A,FALSE,"Indice"}</definedName>
    <definedName name="sae_5" localSheetId="0" hidden="1">{#N/A,#N/A,FALSE,"Indice"}</definedName>
    <definedName name="sae_5" hidden="1">{#N/A,#N/A,FALSE,"Indice"}</definedName>
    <definedName name="saldo">[19]database!$B:$C</definedName>
    <definedName name="sanpa">#REF!</definedName>
    <definedName name="sanpac">#REF!</definedName>
    <definedName name="SAPBEXdnldView" hidden="1">"44C8UP11OVL48441OUUQDU1OM"</definedName>
    <definedName name="SAPBEXsysID" hidden="1">"BWP"</definedName>
    <definedName name="sdo_2010">#REF!</definedName>
    <definedName name="se" localSheetId="0" hidden="1">{#N/A,#N/A,FALSE,"B3";#N/A,#N/A,FALSE,"B2";#N/A,#N/A,FALSE,"B1"}</definedName>
    <definedName name="se" hidden="1">{#N/A,#N/A,FALSE,"B3";#N/A,#N/A,FALSE,"B2";#N/A,#N/A,FALSE,"B1"}</definedName>
    <definedName name="se_1" localSheetId="0" hidden="1">{#N/A,#N/A,FALSE,"B3";#N/A,#N/A,FALSE,"B2";#N/A,#N/A,FALSE,"B1"}</definedName>
    <definedName name="se_1" hidden="1">{#N/A,#N/A,FALSE,"B3";#N/A,#N/A,FALSE,"B2";#N/A,#N/A,FALSE,"B1"}</definedName>
    <definedName name="se_2" localSheetId="0" hidden="1">{#N/A,#N/A,FALSE,"B3";#N/A,#N/A,FALSE,"B2";#N/A,#N/A,FALSE,"B1"}</definedName>
    <definedName name="se_2" hidden="1">{#N/A,#N/A,FALSE,"B3";#N/A,#N/A,FALSE,"B2";#N/A,#N/A,FALSE,"B1"}</definedName>
    <definedName name="se_3" localSheetId="0" hidden="1">{#N/A,#N/A,FALSE,"B3";#N/A,#N/A,FALSE,"B2";#N/A,#N/A,FALSE,"B1"}</definedName>
    <definedName name="se_3" hidden="1">{#N/A,#N/A,FALSE,"B3";#N/A,#N/A,FALSE,"B2";#N/A,#N/A,FALSE,"B1"}</definedName>
    <definedName name="se_4" localSheetId="0" hidden="1">{#N/A,#N/A,FALSE,"B3";#N/A,#N/A,FALSE,"B2";#N/A,#N/A,FALSE,"B1"}</definedName>
    <definedName name="se_4" hidden="1">{#N/A,#N/A,FALSE,"B3";#N/A,#N/A,FALSE,"B2";#N/A,#N/A,FALSE,"B1"}</definedName>
    <definedName name="se_5" localSheetId="0" hidden="1">{#N/A,#N/A,FALSE,"B3";#N/A,#N/A,FALSE,"B2";#N/A,#N/A,FALSE,"B1"}</definedName>
    <definedName name="se_5" hidden="1">{#N/A,#N/A,FALSE,"B3";#N/A,#N/A,FALSE,"B2";#N/A,#N/A,FALSE,"B1"}</definedName>
    <definedName name="SED" localSheetId="0" hidden="1">{#N/A,#N/A,FALSE,"A4";#N/A,#N/A,FALSE,"A3";#N/A,#N/A,FALSE,"A2";#N/A,#N/A,FALSE,"A1"}</definedName>
    <definedName name="SED" hidden="1">{#N/A,#N/A,FALSE,"A4";#N/A,#N/A,FALSE,"A3";#N/A,#N/A,FALSE,"A2";#N/A,#N/A,FALSE,"A1"}</definedName>
    <definedName name="SED_1" localSheetId="0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localSheetId="0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localSheetId="0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localSheetId="0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localSheetId="0" hidden="1">{#N/A,#N/A,FALSE,"A4";#N/A,#N/A,FALSE,"A3";#N/A,#N/A,FALSE,"A2";#N/A,#N/A,FALSE,"A1"}</definedName>
    <definedName name="SED_5" hidden="1">{#N/A,#N/A,FALSE,"A4";#N/A,#N/A,FALSE,"A3";#N/A,#N/A,FALSE,"A2";#N/A,#N/A,FALSE,"A1"}</definedName>
    <definedName name="SFRIDI">[10]DataValidation!$D$2:$D$12</definedName>
    <definedName name="SINDACALI" localSheetId="0">#REF!</definedName>
    <definedName name="SINDACALI">#REF!</definedName>
    <definedName name="Sintetico_fondi_2002" localSheetId="0">#REF!</definedName>
    <definedName name="Sintetico_fondi_2002">#REF!</definedName>
    <definedName name="SOLO_TITOLI_CORRETTI_5">#REF!</definedName>
    <definedName name="SOTTOCAT_1">[17]ELENCHI!$C$13:$C$21</definedName>
    <definedName name="SOTTOCAT_2">[17]ELENCHI!$C$24:$C$28</definedName>
    <definedName name="SOTTOCAT_3">[17]ELENCHI!$C$31:$C$32</definedName>
    <definedName name="SOTTOCAT_OSP">[17]ELENCHI!$A$20:$A$24</definedName>
    <definedName name="spese" localSheetId="0" hidden="1">{#N/A,#N/A,FALSE,"A4";#N/A,#N/A,FALSE,"A3";#N/A,#N/A,FALSE,"A2";#N/A,#N/A,FALSE,"A1"}</definedName>
    <definedName name="spese" hidden="1">{#N/A,#N/A,FALSE,"A4";#N/A,#N/A,FALSE,"A3";#N/A,#N/A,FALSE,"A2";#N/A,#N/A,FALSE,"A1"}</definedName>
    <definedName name="spese_1" localSheetId="0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localSheetId="0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localSheetId="0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localSheetId="0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localSheetId="0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localSheetId="0" hidden="1">{#N/A,#N/A,FALSE,"Indice"}</definedName>
    <definedName name="sq" hidden="1">{#N/A,#N/A,FALSE,"Indice"}</definedName>
    <definedName name="sq_1" localSheetId="0" hidden="1">{#N/A,#N/A,FALSE,"Indice"}</definedName>
    <definedName name="sq_1" hidden="1">{#N/A,#N/A,FALSE,"Indice"}</definedName>
    <definedName name="sq_2" localSheetId="0" hidden="1">{#N/A,#N/A,FALSE,"Indice"}</definedName>
    <definedName name="sq_2" hidden="1">{#N/A,#N/A,FALSE,"Indice"}</definedName>
    <definedName name="sq_3" localSheetId="0" hidden="1">{#N/A,#N/A,FALSE,"Indice"}</definedName>
    <definedName name="sq_3" hidden="1">{#N/A,#N/A,FALSE,"Indice"}</definedName>
    <definedName name="sq_4" localSheetId="0" hidden="1">{#N/A,#N/A,FALSE,"Indice"}</definedName>
    <definedName name="sq_4" hidden="1">{#N/A,#N/A,FALSE,"Indice"}</definedName>
    <definedName name="sq_5" localSheetId="0" hidden="1">{#N/A,#N/A,FALSE,"Indice"}</definedName>
    <definedName name="sq_5" hidden="1">{#N/A,#N/A,FALSE,"Indice"}</definedName>
    <definedName name="ss">#REF!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AB_2007">#REF!</definedName>
    <definedName name="stima96" localSheetId="0">#REF!</definedName>
    <definedName name="stima96">#REF!</definedName>
    <definedName name="STRALCIO" localSheetId="0">#REF!</definedName>
    <definedName name="STRALCIO">#REF!</definedName>
    <definedName name="suore" localSheetId="0">[15]Ricavi!#REF!</definedName>
    <definedName name="suore">[16]Ricavi!#REF!</definedName>
    <definedName name="sw" localSheetId="0" hidden="1">{#N/A,#N/A,FALSE,"B1";#N/A,#N/A,FALSE,"B2";#N/A,#N/A,FALSE,"B3";#N/A,#N/A,FALSE,"A4";#N/A,#N/A,FALSE,"A3";#N/A,#N/A,FALSE,"A2";#N/A,#N/A,FALSE,"A1";#N/A,#N/A,FALSE,"Indice"}</definedName>
    <definedName name="sw" hidden="1">{#N/A,#N/A,FALSE,"B1";#N/A,#N/A,FALSE,"B2";#N/A,#N/A,FALSE,"B3";#N/A,#N/A,FALSE,"A4";#N/A,#N/A,FALSE,"A3";#N/A,#N/A,FALSE,"A2";#N/A,#N/A,FALSE,"A1";#N/A,#N/A,FALSE,"Indice"}</definedName>
    <definedName name="sw_1" localSheetId="0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localSheetId="0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localSheetId="0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localSheetId="0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localSheetId="0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0">#REF!</definedName>
    <definedName name="TABELLA_ANAGRAFICA_Gen_Giu_2003">#REF!</definedName>
    <definedName name="TabellaContoAnnuale">#REF!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dAcqBen00">'[9]Quadro tendenziale 28-6-2005'!#REF!</definedName>
    <definedName name="tadAcqBen01">'[9]Quadro tendenziale 28-6-2005'!#REF!</definedName>
    <definedName name="tadAcqBen02">'[9]Quadro tendenziale 28-6-2005'!#REF!</definedName>
    <definedName name="tadAcqBen03">'[9]Quadro tendenziale 28-6-2005'!#REF!</definedName>
    <definedName name="tadAcqBen04">'[9]Quadro tendenziale 28-6-2005'!#REF!</definedName>
    <definedName name="tadAcqBen05">'[9]Quadro tendenziale 28-6-2005'!#REF!</definedName>
    <definedName name="tadAcqBen06">'[9]Quadro tendenziale 28-6-2005'!#REF!</definedName>
    <definedName name="tadAcqBen07">'[9]Quadro tendenziale 28-6-2005'!#REF!</definedName>
    <definedName name="tadAcqBen08">'[9]Quadro tendenziale 28-6-2005'!#REF!</definedName>
    <definedName name="tadAltrEnti00">'[9]Quadro tendenziale 28-6-2005'!#REF!</definedName>
    <definedName name="tadAltrEnti01">'[9]Quadro tendenziale 28-6-2005'!#REF!</definedName>
    <definedName name="tadAltrEnti02">'[9]Quadro tendenziale 28-6-2005'!#REF!</definedName>
    <definedName name="tadAltrEnti03">'[9]Quadro tendenziale 28-6-2005'!#REF!</definedName>
    <definedName name="tadAltrEnti04">'[9]Quadro tendenziale 28-6-2005'!#REF!</definedName>
    <definedName name="tadAltrEnti05">'[9]Quadro tendenziale 28-6-2005'!#REF!</definedName>
    <definedName name="tadAltrEnti06">'[9]Quadro tendenziale 28-6-2005'!#REF!</definedName>
    <definedName name="tadAltrEnti07">'[9]Quadro tendenziale 28-6-2005'!#REF!</definedName>
    <definedName name="tadAltrEnti08">'[9]Quadro tendenziale 28-6-2005'!#REF!</definedName>
    <definedName name="tadAltrServ00">'[9]Quadro tendenziale 28-6-2005'!#REF!</definedName>
    <definedName name="tadAltrServ01">'[9]Quadro tendenziale 28-6-2005'!#REF!</definedName>
    <definedName name="tadAltrServ02">'[9]Quadro tendenziale 28-6-2005'!#REF!</definedName>
    <definedName name="tadAltrServ03">'[9]Quadro tendenziale 28-6-2005'!#REF!</definedName>
    <definedName name="tadAltrServ04">'[9]Quadro tendenziale 28-6-2005'!#REF!</definedName>
    <definedName name="tadAltrServ05">'[9]Quadro tendenziale 28-6-2005'!#REF!</definedName>
    <definedName name="tadAltrServ06">'[9]Quadro tendenziale 28-6-2005'!#REF!</definedName>
    <definedName name="tadAltrServ07">'[9]Quadro tendenziale 28-6-2005'!#REF!</definedName>
    <definedName name="tadAltrServ08">'[9]Quadro tendenziale 28-6-2005'!#REF!</definedName>
    <definedName name="tadAmmGen00">'[9]Quadro tendenziale 28-6-2005'!#REF!</definedName>
    <definedName name="tadAmmGen01">'[9]Quadro tendenziale 28-6-2005'!#REF!</definedName>
    <definedName name="tadAmmGen02">'[9]Quadro tendenziale 28-6-2005'!#REF!</definedName>
    <definedName name="tadAmmGen03">'[9]Quadro tendenziale 28-6-2005'!#REF!</definedName>
    <definedName name="tadAmmGen04">'[9]Quadro tendenziale 28-6-2005'!#REF!</definedName>
    <definedName name="tadAmmGen05">'[9]Quadro tendenziale 28-6-2005'!#REF!</definedName>
    <definedName name="tadAmmGen06">'[9]Quadro tendenziale 28-6-2005'!#REF!</definedName>
    <definedName name="tadAmmGen07">'[9]Quadro tendenziale 28-6-2005'!#REF!</definedName>
    <definedName name="tadAmmGen08">'[9]Quadro tendenziale 28-6-2005'!#REF!</definedName>
    <definedName name="tadExtrFsn00">'[9]Quadro tendenziale 28-6-2005'!#REF!</definedName>
    <definedName name="tadExtrFsn01">'[9]Quadro tendenziale 28-6-2005'!#REF!</definedName>
    <definedName name="tadExtrFsn02">'[9]Quadro tendenziale 28-6-2005'!#REF!</definedName>
    <definedName name="tadExtrFsn03">'[9]Quadro tendenziale 28-6-2005'!#REF!</definedName>
    <definedName name="tadExtrFsn04">'[9]Quadro tendenziale 28-6-2005'!#REF!</definedName>
    <definedName name="tadExtrFsn05">'[9]Quadro tendenziale 28-6-2005'!#REF!</definedName>
    <definedName name="tadExtrFsn06">'[9]Quadro tendenziale 28-6-2005'!#REF!</definedName>
    <definedName name="tadExtrFsn07">'[9]Quadro tendenziale 28-6-2005'!#REF!</definedName>
    <definedName name="tadExtrFsn08">'[9]Quadro tendenziale 28-6-2005'!#REF!</definedName>
    <definedName name="tadImpTax00">'[9]Quadro tendenziale 28-6-2005'!#REF!</definedName>
    <definedName name="tadImpTax01">'[9]Quadro tendenziale 28-6-2005'!#REF!</definedName>
    <definedName name="tadImpTax02">'[9]Quadro tendenziale 28-6-2005'!#REF!</definedName>
    <definedName name="tadImpTax03">'[9]Quadro tendenziale 28-6-2005'!#REF!</definedName>
    <definedName name="tadImpTax04">'[9]Quadro tendenziale 28-6-2005'!#REF!</definedName>
    <definedName name="tadImpTax05">'[9]Quadro tendenziale 28-6-2005'!#REF!</definedName>
    <definedName name="tadImpTax06">'[9]Quadro tendenziale 28-6-2005'!#REF!</definedName>
    <definedName name="tadImpTax07">'[9]Quadro tendenziale 28-6-2005'!#REF!</definedName>
    <definedName name="tadImpTax08">'[9]Quadro tendenziale 28-6-2005'!#REF!</definedName>
    <definedName name="tadIrcss00">'[9]Quadro tendenziale 28-6-2005'!#REF!</definedName>
    <definedName name="tadIrcss01">'[9]Quadro tendenziale 28-6-2005'!#REF!</definedName>
    <definedName name="tadIrcss02">'[9]Quadro tendenziale 28-6-2005'!#REF!</definedName>
    <definedName name="tadIrcss03">'[9]Quadro tendenziale 28-6-2005'!#REF!</definedName>
    <definedName name="tadIrcss04">'[9]Quadro tendenziale 28-6-2005'!#REF!</definedName>
    <definedName name="tadIrcss05">'[9]Quadro tendenziale 28-6-2005'!#REF!</definedName>
    <definedName name="tadIrcss06">'[9]Quadro tendenziale 28-6-2005'!#REF!</definedName>
    <definedName name="tadIrcss07">'[9]Quadro tendenziale 28-6-2005'!#REF!</definedName>
    <definedName name="tadIrcss08">'[9]Quadro tendenziale 28-6-2005'!#REF!</definedName>
    <definedName name="tadManutenz00">'[9]Quadro tendenziale 28-6-2005'!#REF!</definedName>
    <definedName name="tadManutenz01">'[9]Quadro tendenziale 28-6-2005'!#REF!</definedName>
    <definedName name="tadManutenz02">'[9]Quadro tendenziale 28-6-2005'!#REF!</definedName>
    <definedName name="tadManutenz03">'[9]Quadro tendenziale 28-6-2005'!#REF!</definedName>
    <definedName name="tadManutenz04">'[9]Quadro tendenziale 28-6-2005'!#REF!</definedName>
    <definedName name="tadManutenz05">'[9]Quadro tendenziale 28-6-2005'!#REF!</definedName>
    <definedName name="tadManutenz06">'[9]Quadro tendenziale 28-6-2005'!#REF!</definedName>
    <definedName name="tadManutenz07">'[9]Quadro tendenziale 28-6-2005'!#REF!</definedName>
    <definedName name="tadManutenz08">'[9]Quadro tendenziale 28-6-2005'!#REF!</definedName>
    <definedName name="tadmedgen00">'[9]Quadro tendenziale 28-6-2005'!#REF!</definedName>
    <definedName name="tadmedgen01">'[9]Quadro tendenziale 28-6-2005'!#REF!</definedName>
    <definedName name="tadmedgen02">'[9]Quadro tendenziale 28-6-2005'!#REF!</definedName>
    <definedName name="tadmedgen03">'[9]Quadro tendenziale 28-6-2005'!#REF!</definedName>
    <definedName name="tadmedgen04">'[9]Quadro tendenziale 28-6-2005'!#REF!</definedName>
    <definedName name="tadmedgen05">'[9]Quadro tendenziale 28-6-2005'!#REF!</definedName>
    <definedName name="tadmedgen06">'[9]Quadro tendenziale 28-6-2005'!#REF!</definedName>
    <definedName name="tadmedgen07">'[9]Quadro tendenziale 28-6-2005'!#REF!</definedName>
    <definedName name="tadmedgen08">'[9]Quadro tendenziale 28-6-2005'!#REF!</definedName>
    <definedName name="tadOnFin00">'[9]Quadro tendenziale 28-6-2005'!#REF!</definedName>
    <definedName name="tadOnFin01">'[9]Quadro tendenziale 28-6-2005'!#REF!</definedName>
    <definedName name="tadOnFin02">'[9]Quadro tendenziale 28-6-2005'!#REF!</definedName>
    <definedName name="tadOnFin03">'[9]Quadro tendenziale 28-6-2005'!#REF!</definedName>
    <definedName name="tadOnFin04">'[9]Quadro tendenziale 28-6-2005'!#REF!</definedName>
    <definedName name="tadOnFin05">'[9]Quadro tendenziale 28-6-2005'!#REF!</definedName>
    <definedName name="tadOnFin06">'[9]Quadro tendenziale 28-6-2005'!#REF!</definedName>
    <definedName name="tadOnFin07">'[9]Quadro tendenziale 28-6-2005'!#REF!</definedName>
    <definedName name="tadOnFin08">'[9]Quadro tendenziale 28-6-2005'!#REF!</definedName>
    <definedName name="tadOspPriv00">'[9]Quadro tendenziale 28-6-2005'!#REF!</definedName>
    <definedName name="tadOspPriv01">'[9]Quadro tendenziale 28-6-2005'!#REF!</definedName>
    <definedName name="tadOspPriv02">'[9]Quadro tendenziale 28-6-2005'!#REF!</definedName>
    <definedName name="tadOspPriv03">'[9]Quadro tendenziale 28-6-2005'!#REF!</definedName>
    <definedName name="tadOspPriv04">'[9]Quadro tendenziale 28-6-2005'!#REF!</definedName>
    <definedName name="tadOspPriv05">'[9]Quadro tendenziale 28-6-2005'!#REF!</definedName>
    <definedName name="tadOspPriv06">'[9]Quadro tendenziale 28-6-2005'!#REF!</definedName>
    <definedName name="tadOspPriv07">'[9]Quadro tendenziale 28-6-2005'!#REF!</definedName>
    <definedName name="tadOspPriv08">'[9]Quadro tendenziale 28-6-2005'!#REF!</definedName>
    <definedName name="tadOspPubb00">'[9]Quadro tendenziale 28-6-2005'!#REF!</definedName>
    <definedName name="tadOspPubb01">'[9]Quadro tendenziale 28-6-2005'!#REF!</definedName>
    <definedName name="tadOspPubb02">'[9]Quadro tendenziale 28-6-2005'!#REF!</definedName>
    <definedName name="tadOspPubb03">'[9]Quadro tendenziale 28-6-2005'!#REF!</definedName>
    <definedName name="tadOspPubb04">'[9]Quadro tendenziale 28-6-2005'!#REF!</definedName>
    <definedName name="tadOspPubb05">'[9]Quadro tendenziale 28-6-2005'!#REF!</definedName>
    <definedName name="tadOspPubb06">'[9]Quadro tendenziale 28-6-2005'!#REF!</definedName>
    <definedName name="tadOspPubb07">'[9]Quadro tendenziale 28-6-2005'!#REF!</definedName>
    <definedName name="tadOspPubb08">'[9]Quadro tendenziale 28-6-2005'!#REF!</definedName>
    <definedName name="tadServApp00">'[9]Quadro tendenziale 28-6-2005'!#REF!</definedName>
    <definedName name="tadServApp01">'[9]Quadro tendenziale 28-6-2005'!#REF!</definedName>
    <definedName name="tadServApp02">'[9]Quadro tendenziale 28-6-2005'!#REF!</definedName>
    <definedName name="tadServApp03">'[9]Quadro tendenziale 28-6-2005'!#REF!</definedName>
    <definedName name="tadServApp04">'[9]Quadro tendenziale 28-6-2005'!#REF!</definedName>
    <definedName name="tadServApp05">'[9]Quadro tendenziale 28-6-2005'!#REF!</definedName>
    <definedName name="tadServApp06">'[9]Quadro tendenziale 28-6-2005'!#REF!</definedName>
    <definedName name="tadServApp07">'[9]Quadro tendenziale 28-6-2005'!#REF!</definedName>
    <definedName name="tadServApp08">'[9]Quadro tendenziale 28-6-2005'!#REF!</definedName>
    <definedName name="tadSpecPriv00">'[9]Quadro tendenziale 28-6-2005'!#REF!</definedName>
    <definedName name="tadSpecPriv01">'[9]Quadro tendenziale 28-6-2005'!#REF!</definedName>
    <definedName name="tadSpecPriv02">'[9]Quadro tendenziale 28-6-2005'!#REF!</definedName>
    <definedName name="tadSpecPriv03">'[9]Quadro tendenziale 28-6-2005'!#REF!</definedName>
    <definedName name="tadSpecPriv04">'[9]Quadro tendenziale 28-6-2005'!#REF!</definedName>
    <definedName name="tadSpecPriv05">'[9]Quadro tendenziale 28-6-2005'!#REF!</definedName>
    <definedName name="tadSpecPriv06">'[9]Quadro tendenziale 28-6-2005'!#REF!</definedName>
    <definedName name="tadSpecPriv07">'[9]Quadro tendenziale 28-6-2005'!#REF!</definedName>
    <definedName name="tadSpecPriv08">'[9]Quadro tendenziale 28-6-2005'!#REF!</definedName>
    <definedName name="tadSpecPubb00">'[9]Quadro tendenziale 28-6-2005'!#REF!</definedName>
    <definedName name="tadSpecPubb01">'[9]Quadro tendenziale 28-6-2005'!#REF!</definedName>
    <definedName name="tadSpecPubb02">'[9]Quadro tendenziale 28-6-2005'!#REF!</definedName>
    <definedName name="tadSpecPubb03">'[9]Quadro tendenziale 28-6-2005'!#REF!</definedName>
    <definedName name="tadSpecPubb04">'[9]Quadro tendenziale 28-6-2005'!#REF!</definedName>
    <definedName name="tadSpecPubb05">'[9]Quadro tendenziale 28-6-2005'!#REF!</definedName>
    <definedName name="tadSpecPubb06">'[9]Quadro tendenziale 28-6-2005'!#REF!</definedName>
    <definedName name="tadSpecPubb07">'[9]Quadro tendenziale 28-6-2005'!#REF!</definedName>
    <definedName name="tadSpecPubb08">'[9]Quadro tendenziale 28-6-2005'!#REF!</definedName>
    <definedName name="TassoDH" localSheetId="0">[15]Ricavi!#REF!</definedName>
    <definedName name="TassoDH">[16]Ricavi!#REF!</definedName>
    <definedName name="TassoDRG" localSheetId="0">[15]Ricavi!#REF!</definedName>
    <definedName name="TassoDRG">[16]Ricavi!#REF!</definedName>
    <definedName name="TassoPrestazioni" localSheetId="0">[15]Ricavi!#REF!</definedName>
    <definedName name="TassoPrestazioni">[16]Ricavi!#REF!</definedName>
    <definedName name="td" localSheetId="0" hidden="1">{#N/A,#N/A,FALSE,"Indice"}</definedName>
    <definedName name="td" hidden="1">{#N/A,#N/A,FALSE,"Indice"}</definedName>
    <definedName name="td_1" localSheetId="0" hidden="1">{#N/A,#N/A,FALSE,"Indice"}</definedName>
    <definedName name="td_1" hidden="1">{#N/A,#N/A,FALSE,"Indice"}</definedName>
    <definedName name="td_2" localSheetId="0" hidden="1">{#N/A,#N/A,FALSE,"Indice"}</definedName>
    <definedName name="td_2" hidden="1">{#N/A,#N/A,FALSE,"Indice"}</definedName>
    <definedName name="td_3" localSheetId="0" hidden="1">{#N/A,#N/A,FALSE,"Indice"}</definedName>
    <definedName name="td_3" hidden="1">{#N/A,#N/A,FALSE,"Indice"}</definedName>
    <definedName name="td_4" localSheetId="0" hidden="1">{#N/A,#N/A,FALSE,"Indice"}</definedName>
    <definedName name="td_4" hidden="1">{#N/A,#N/A,FALSE,"Indice"}</definedName>
    <definedName name="td_5" localSheetId="0" hidden="1">{#N/A,#N/A,FALSE,"Indice"}</definedName>
    <definedName name="td_5" hidden="1">{#N/A,#N/A,FALSE,"Indice"}</definedName>
    <definedName name="TDATIDEF2">#REF!</definedName>
    <definedName name="TemparaneoScritture">#REF!</definedName>
    <definedName name="TimbratureMese_Sede">#REF!</definedName>
    <definedName name="tinflprev00">'[33]Quadro programmatico 19-9-2005'!$D$8</definedName>
    <definedName name="tinflprev01">'[33]Quadro programmatico 19-9-2005'!$E$8</definedName>
    <definedName name="tinflprev02">'[33]Quadro programmatico 19-9-2005'!$F$8</definedName>
    <definedName name="tinflprev03">'[33]Quadro programmatico 19-9-2005'!$G$8</definedName>
    <definedName name="tinflprev04">'[33]Quadro programmatico 19-9-2005'!$H$8</definedName>
    <definedName name="tinflprev05">'[33]Quadro programmatico 19-9-2005'!$I$8</definedName>
    <definedName name="tinflprev06">'[33]Quadro programmatico 19-9-2005'!$J$8</definedName>
    <definedName name="tinflprev07">'[33]Quadro programmatico 19-9-2005'!$K$8</definedName>
    <definedName name="tinflprev08">'[33]Quadro programmatico 19-9-2005'!$L$8</definedName>
    <definedName name="tinflprog00">'[33]Quadro programmatico 19-9-2005'!$D$6</definedName>
    <definedName name="tinflprog01">'[33]Quadro programmatico 19-9-2005'!$E$6</definedName>
    <definedName name="tinflprog02">'[33]Quadro programmatico 19-9-2005'!$F$6</definedName>
    <definedName name="tinflprog03">'[33]Quadro programmatico 19-9-2005'!$G$6</definedName>
    <definedName name="tinflprog04">'[33]Quadro programmatico 19-9-2005'!$H$6</definedName>
    <definedName name="tinflprog05">'[33]Quadro programmatico 19-9-2005'!$I$6</definedName>
    <definedName name="tinflprog06">'[33]Quadro programmatico 19-9-2005'!$J$6</definedName>
    <definedName name="tinflprog07">'[33]Quadro programmatico 19-9-2005'!$K$6</definedName>
    <definedName name="tinflprog08">'[33]Quadro programmatico 19-9-2005'!$L$6</definedName>
    <definedName name="tinflprog09">'[33]Quadro programmatico 19-9-2005'!$M$6</definedName>
    <definedName name="TIPOLOGIA">'[7]Supporto Data'!$B$2:$B$3</definedName>
    <definedName name="_xlnm.Print_Titles" localSheetId="0">' Nuovo Modello CE'!$2:$7</definedName>
    <definedName name="tot">[34]Delibere1!$D$132</definedName>
    <definedName name="Tot101a95" localSheetId="0">#REF!</definedName>
    <definedName name="Tot101a95">#REF!</definedName>
    <definedName name="Tot101a96" localSheetId="0">#REF!</definedName>
    <definedName name="Tot101a96">#REF!</definedName>
    <definedName name="Tot101a97" localSheetId="0">#REF!</definedName>
    <definedName name="Tot101a97">#REF!</definedName>
    <definedName name="Tot104a95" localSheetId="0">#REF!</definedName>
    <definedName name="Tot104a95">#REF!</definedName>
    <definedName name="Tot104a96" localSheetId="0">#REF!</definedName>
    <definedName name="Tot104a96">#REF!</definedName>
    <definedName name="Tot104a97" localSheetId="0">#REF!</definedName>
    <definedName name="Tot104a97">#REF!</definedName>
    <definedName name="Tot107a95" localSheetId="0">#REF!</definedName>
    <definedName name="Tot107a95">#REF!</definedName>
    <definedName name="Tot107a96" localSheetId="0">#REF!</definedName>
    <definedName name="Tot107a96">#REF!</definedName>
    <definedName name="Tot107a97" localSheetId="0">#REF!</definedName>
    <definedName name="Tot107a97">#REF!</definedName>
    <definedName name="Tot110a95" localSheetId="0">#REF!</definedName>
    <definedName name="Tot110a95">#REF!</definedName>
    <definedName name="Tot110a96" localSheetId="0">#REF!</definedName>
    <definedName name="Tot110a96">#REF!</definedName>
    <definedName name="Tot110a97" localSheetId="0">#REF!</definedName>
    <definedName name="Tot110a97">#REF!</definedName>
    <definedName name="Tot113a95" localSheetId="0">#REF!</definedName>
    <definedName name="Tot113a95">#REF!</definedName>
    <definedName name="Tot113a96" localSheetId="0">#REF!</definedName>
    <definedName name="Tot113a96">#REF!</definedName>
    <definedName name="Tot113a97" localSheetId="0">#REF!</definedName>
    <definedName name="Tot113a97">#REF!</definedName>
    <definedName name="Tot11a95" localSheetId="0">#REF!</definedName>
    <definedName name="Tot11a95">#REF!</definedName>
    <definedName name="Tot11a96" localSheetId="0">#REF!</definedName>
    <definedName name="Tot11a96">#REF!</definedName>
    <definedName name="Tot11a97" localSheetId="0">#REF!</definedName>
    <definedName name="Tot11a97">#REF!</definedName>
    <definedName name="Tot120a95" localSheetId="0">#REF!</definedName>
    <definedName name="Tot120a95">#REF!</definedName>
    <definedName name="Tot120a96" localSheetId="0">#REF!</definedName>
    <definedName name="Tot120a96">#REF!</definedName>
    <definedName name="Tot120a97" localSheetId="0">#REF!</definedName>
    <definedName name="Tot120a97">#REF!</definedName>
    <definedName name="Tot123a95" localSheetId="0">#REF!</definedName>
    <definedName name="Tot123a95">#REF!</definedName>
    <definedName name="Tot123a96" localSheetId="0">#REF!</definedName>
    <definedName name="Tot123a96">#REF!</definedName>
    <definedName name="Tot123a97" localSheetId="0">#REF!</definedName>
    <definedName name="Tot123a97">#REF!</definedName>
    <definedName name="Tot126a95" localSheetId="0">#REF!</definedName>
    <definedName name="Tot126a95">#REF!</definedName>
    <definedName name="Tot126a96" localSheetId="0">#REF!</definedName>
    <definedName name="Tot126a96">#REF!</definedName>
    <definedName name="Tot126a97" localSheetId="0">#REF!</definedName>
    <definedName name="Tot126a97">#REF!</definedName>
    <definedName name="Tot129a95" localSheetId="0">#REF!</definedName>
    <definedName name="Tot129a95">#REF!</definedName>
    <definedName name="Tot129a96" localSheetId="0">#REF!</definedName>
    <definedName name="Tot129a96">#REF!</definedName>
    <definedName name="Tot129a97" localSheetId="0">#REF!</definedName>
    <definedName name="Tot129a97">#REF!</definedName>
    <definedName name="Tot132a95" localSheetId="0">#REF!</definedName>
    <definedName name="Tot132a95">#REF!</definedName>
    <definedName name="Tot132a96" localSheetId="0">#REF!</definedName>
    <definedName name="Tot132a96">#REF!</definedName>
    <definedName name="Tot132a97" localSheetId="0">#REF!</definedName>
    <definedName name="Tot132a97">#REF!</definedName>
    <definedName name="Tot133a95" localSheetId="0">#REF!</definedName>
    <definedName name="Tot133a95">#REF!</definedName>
    <definedName name="Tot133a96" localSheetId="0">#REF!</definedName>
    <definedName name="Tot133a96">#REF!</definedName>
    <definedName name="Tot133a97" localSheetId="0">#REF!</definedName>
    <definedName name="Tot133a97">#REF!</definedName>
    <definedName name="Tot139a95" localSheetId="0">#REF!</definedName>
    <definedName name="Tot139a95">#REF!</definedName>
    <definedName name="Tot139a96" localSheetId="0">#REF!</definedName>
    <definedName name="Tot139a96">#REF!</definedName>
    <definedName name="Tot139a97" localSheetId="0">#REF!</definedName>
    <definedName name="Tot139a97">#REF!</definedName>
    <definedName name="Tot142a95" localSheetId="0">#REF!</definedName>
    <definedName name="Tot142a95">#REF!</definedName>
    <definedName name="Tot142a96" localSheetId="0">#REF!</definedName>
    <definedName name="Tot142a96">#REF!</definedName>
    <definedName name="Tot142a97" localSheetId="0">#REF!</definedName>
    <definedName name="Tot142a97">#REF!</definedName>
    <definedName name="Tot145a95" localSheetId="0">#REF!</definedName>
    <definedName name="Tot145a95">#REF!</definedName>
    <definedName name="Tot145a96" localSheetId="0">#REF!</definedName>
    <definedName name="Tot145a96">#REF!</definedName>
    <definedName name="Tot145a97" localSheetId="0">#REF!</definedName>
    <definedName name="Tot145a97">#REF!</definedName>
    <definedName name="Tot146a95" localSheetId="0">#REF!</definedName>
    <definedName name="Tot146a95">#REF!</definedName>
    <definedName name="Tot146a96" localSheetId="0">#REF!</definedName>
    <definedName name="Tot146a96">#REF!</definedName>
    <definedName name="Tot146a97" localSheetId="0">#REF!</definedName>
    <definedName name="Tot146a97">#REF!</definedName>
    <definedName name="Tot148a95" localSheetId="0">#REF!</definedName>
    <definedName name="Tot148a95">#REF!</definedName>
    <definedName name="Tot148a96" localSheetId="0">#REF!</definedName>
    <definedName name="Tot148a96">#REF!</definedName>
    <definedName name="Tot148a97" localSheetId="0">#REF!</definedName>
    <definedName name="Tot148a97">#REF!</definedName>
    <definedName name="Tot14a95" localSheetId="0">#REF!</definedName>
    <definedName name="Tot14a95">#REF!</definedName>
    <definedName name="Tot14a96" localSheetId="0">#REF!</definedName>
    <definedName name="Tot14a96">#REF!</definedName>
    <definedName name="Tot14a97" localSheetId="0">#REF!</definedName>
    <definedName name="Tot14a97">#REF!</definedName>
    <definedName name="Tot155a95" localSheetId="0">#REF!</definedName>
    <definedName name="Tot155a95">#REF!</definedName>
    <definedName name="Tot155a96" localSheetId="0">#REF!</definedName>
    <definedName name="Tot155a96">#REF!</definedName>
    <definedName name="Tot155a97" localSheetId="0">#REF!</definedName>
    <definedName name="Tot155a97">#REF!</definedName>
    <definedName name="Tot158a95" localSheetId="0">#REF!</definedName>
    <definedName name="Tot158a95">#REF!</definedName>
    <definedName name="Tot158a96" localSheetId="0">#REF!</definedName>
    <definedName name="Tot158a96">#REF!</definedName>
    <definedName name="Tot158a97" localSheetId="0">#REF!</definedName>
    <definedName name="Tot158a97">#REF!</definedName>
    <definedName name="Tot159a95" localSheetId="0">#REF!</definedName>
    <definedName name="Tot159a95">#REF!</definedName>
    <definedName name="Tot159a96" localSheetId="0">#REF!</definedName>
    <definedName name="Tot159a96">#REF!</definedName>
    <definedName name="Tot159a97" localSheetId="0">#REF!</definedName>
    <definedName name="Tot159a97">#REF!</definedName>
    <definedName name="Tot161a95" localSheetId="0">#REF!</definedName>
    <definedName name="Tot161a95">#REF!</definedName>
    <definedName name="Tot161a96" localSheetId="0">#REF!</definedName>
    <definedName name="Tot161a96">#REF!</definedName>
    <definedName name="Tot161a97" localSheetId="0">#REF!</definedName>
    <definedName name="Tot161a97">#REF!</definedName>
    <definedName name="Tot164a95" localSheetId="0">#REF!</definedName>
    <definedName name="Tot164a95">#REF!</definedName>
    <definedName name="Tot164a96" localSheetId="0">#REF!</definedName>
    <definedName name="Tot164a96">#REF!</definedName>
    <definedName name="Tot164a97" localSheetId="0">#REF!</definedName>
    <definedName name="Tot164a97">#REF!</definedName>
    <definedName name="Tot167a95" localSheetId="0">#REF!</definedName>
    <definedName name="Tot167a95">#REF!</definedName>
    <definedName name="Tot167a96" localSheetId="0">#REF!</definedName>
    <definedName name="Tot167a96">#REF!</definedName>
    <definedName name="Tot167a97" localSheetId="0">#REF!</definedName>
    <definedName name="Tot167a97">#REF!</definedName>
    <definedName name="Tot174a95" localSheetId="0">#REF!</definedName>
    <definedName name="Tot174a95">#REF!</definedName>
    <definedName name="Tot174a96" localSheetId="0">#REF!</definedName>
    <definedName name="Tot174a96">#REF!</definedName>
    <definedName name="Tot174a97" localSheetId="0">#REF!</definedName>
    <definedName name="Tot174a97">#REF!</definedName>
    <definedName name="TOT177A95" localSheetId="0">#REF!</definedName>
    <definedName name="TOT177A95">#REF!</definedName>
    <definedName name="TOT177A96" localSheetId="0">#REF!</definedName>
    <definedName name="TOT177A96">#REF!</definedName>
    <definedName name="TOT177A97" localSheetId="0">#REF!</definedName>
    <definedName name="TOT177A97">#REF!</definedName>
    <definedName name="Tot17a95" localSheetId="0">#REF!</definedName>
    <definedName name="Tot17a95">#REF!</definedName>
    <definedName name="Tot17a96" localSheetId="0">#REF!</definedName>
    <definedName name="Tot17a96">#REF!</definedName>
    <definedName name="Tot17a97" localSheetId="0">#REF!</definedName>
    <definedName name="Tot17a97">#REF!</definedName>
    <definedName name="Tot180a95" localSheetId="0">#REF!</definedName>
    <definedName name="Tot180a95">#REF!</definedName>
    <definedName name="Tot180a96" localSheetId="0">#REF!</definedName>
    <definedName name="Tot180a96">#REF!</definedName>
    <definedName name="Tot180a97" localSheetId="0">#REF!</definedName>
    <definedName name="Tot180a97">#REF!</definedName>
    <definedName name="Tot187a95" localSheetId="0">#REF!</definedName>
    <definedName name="Tot187a95">#REF!</definedName>
    <definedName name="Tot187a96" localSheetId="0">#REF!</definedName>
    <definedName name="Tot187a96">#REF!</definedName>
    <definedName name="Tot187a97" localSheetId="0">#REF!</definedName>
    <definedName name="Tot187a97">#REF!</definedName>
    <definedName name="Tot190a95" localSheetId="0">#REF!</definedName>
    <definedName name="Tot190a95">#REF!</definedName>
    <definedName name="Tot190a96" localSheetId="0">#REF!</definedName>
    <definedName name="Tot190a96">#REF!</definedName>
    <definedName name="Tot190a97" localSheetId="0">#REF!</definedName>
    <definedName name="Tot190a97">#REF!</definedName>
    <definedName name="tot193a95" localSheetId="0">#REF!</definedName>
    <definedName name="tot193a95">#REF!</definedName>
    <definedName name="tot193a96" localSheetId="0">#REF!</definedName>
    <definedName name="tot193a96">#REF!</definedName>
    <definedName name="tot193a97" localSheetId="0">#REF!</definedName>
    <definedName name="tot193a97">#REF!</definedName>
    <definedName name="Tot200a95" localSheetId="0">#REF!</definedName>
    <definedName name="Tot200a95">#REF!</definedName>
    <definedName name="Tot200a96" localSheetId="0">#REF!</definedName>
    <definedName name="Tot200a96">#REF!</definedName>
    <definedName name="Tot200a97" localSheetId="0">#REF!</definedName>
    <definedName name="Tot200a97">#REF!</definedName>
    <definedName name="Tot20a95" localSheetId="0">#REF!</definedName>
    <definedName name="Tot20a95">#REF!</definedName>
    <definedName name="Tot20a96" localSheetId="0">#REF!</definedName>
    <definedName name="Tot20a96">#REF!</definedName>
    <definedName name="Tot20a97" localSheetId="0">#REF!</definedName>
    <definedName name="Tot20a97">#REF!</definedName>
    <definedName name="Tot210a95" localSheetId="0">#REF!</definedName>
    <definedName name="Tot210a95">#REF!</definedName>
    <definedName name="Tot210a96" localSheetId="0">#REF!</definedName>
    <definedName name="Tot210a96">#REF!</definedName>
    <definedName name="Tot210a97" localSheetId="0">#REF!</definedName>
    <definedName name="Tot210a97">#REF!</definedName>
    <definedName name="Tot213a95" localSheetId="0">#REF!</definedName>
    <definedName name="Tot213a95">#REF!</definedName>
    <definedName name="Tot213a96" localSheetId="0">#REF!</definedName>
    <definedName name="Tot213a96">#REF!</definedName>
    <definedName name="Tot213a97" localSheetId="0">#REF!</definedName>
    <definedName name="Tot213a97">#REF!</definedName>
    <definedName name="Tot216a95" localSheetId="0">#REF!</definedName>
    <definedName name="Tot216a95">#REF!</definedName>
    <definedName name="Tot216a96" localSheetId="0">#REF!</definedName>
    <definedName name="Tot216a96">#REF!</definedName>
    <definedName name="Tot216a97" localSheetId="0">#REF!</definedName>
    <definedName name="Tot216a97">#REF!</definedName>
    <definedName name="Tot224a95" localSheetId="0">#REF!</definedName>
    <definedName name="Tot224a95">#REF!</definedName>
    <definedName name="Tot224a96" localSheetId="0">#REF!</definedName>
    <definedName name="Tot224a96">#REF!</definedName>
    <definedName name="Tot224a97" localSheetId="0">#REF!</definedName>
    <definedName name="Tot224a97">#REF!</definedName>
    <definedName name="Tot225a95" localSheetId="0">#REF!</definedName>
    <definedName name="Tot225a95">#REF!</definedName>
    <definedName name="Tot225a96" localSheetId="0">#REF!</definedName>
    <definedName name="Tot225a96">#REF!</definedName>
    <definedName name="Tot225a97" localSheetId="0">#REF!</definedName>
    <definedName name="Tot225a97">#REF!</definedName>
    <definedName name="Tot226a95" localSheetId="0">#REF!</definedName>
    <definedName name="Tot226a95">#REF!</definedName>
    <definedName name="Tot226a96" localSheetId="0">#REF!</definedName>
    <definedName name="Tot226a96">#REF!</definedName>
    <definedName name="Tot226a97" localSheetId="0">#REF!</definedName>
    <definedName name="Tot226a97">#REF!</definedName>
    <definedName name="Tot229a95" localSheetId="0">#REF!</definedName>
    <definedName name="Tot229a95">#REF!</definedName>
    <definedName name="Tot229a96" localSheetId="0">#REF!</definedName>
    <definedName name="Tot229a96">#REF!</definedName>
    <definedName name="Tot229a97" localSheetId="0">#REF!</definedName>
    <definedName name="Tot229a97">#REF!</definedName>
    <definedName name="Tot232a95" localSheetId="0">#REF!</definedName>
    <definedName name="Tot232a95">#REF!</definedName>
    <definedName name="Tot232a96" localSheetId="0">#REF!</definedName>
    <definedName name="Tot232a96">#REF!</definedName>
    <definedName name="Tot232a97" localSheetId="0">#REF!</definedName>
    <definedName name="Tot232a97">#REF!</definedName>
    <definedName name="Tot235a95" localSheetId="0">#REF!</definedName>
    <definedName name="Tot235a95">#REF!</definedName>
    <definedName name="Tot235a96" localSheetId="0">#REF!</definedName>
    <definedName name="Tot235a96">#REF!</definedName>
    <definedName name="Tot235a97" localSheetId="0">#REF!</definedName>
    <definedName name="Tot235a97">#REF!</definedName>
    <definedName name="Tot236a95" localSheetId="0">#REF!</definedName>
    <definedName name="Tot236a95">#REF!</definedName>
    <definedName name="Tot236a96" localSheetId="0">#REF!</definedName>
    <definedName name="Tot236a96">#REF!</definedName>
    <definedName name="Tot236a97" localSheetId="0">#REF!</definedName>
    <definedName name="Tot236a97">#REF!</definedName>
    <definedName name="Tot238a95" localSheetId="0">#REF!</definedName>
    <definedName name="Tot238a95">#REF!</definedName>
    <definedName name="TOT238A96" localSheetId="0">#REF!</definedName>
    <definedName name="TOT238A96">#REF!</definedName>
    <definedName name="TOT238A97" localSheetId="0">#REF!</definedName>
    <definedName name="TOT238A97">#REF!</definedName>
    <definedName name="Tot23a95" localSheetId="0">#REF!</definedName>
    <definedName name="Tot23a95">#REF!</definedName>
    <definedName name="Tot23a96" localSheetId="0">#REF!</definedName>
    <definedName name="Tot23a96">#REF!</definedName>
    <definedName name="Tot23a97" localSheetId="0">#REF!</definedName>
    <definedName name="Tot23a97">#REF!</definedName>
    <definedName name="Tot245a95" localSheetId="0">#REF!</definedName>
    <definedName name="Tot245a95">#REF!</definedName>
    <definedName name="Tot245a96" localSheetId="0">#REF!</definedName>
    <definedName name="Tot245a96">#REF!</definedName>
    <definedName name="Tot245a97" localSheetId="0">#REF!</definedName>
    <definedName name="Tot245a97">#REF!</definedName>
    <definedName name="Tot252a95" localSheetId="0">#REF!</definedName>
    <definedName name="Tot252a95">#REF!</definedName>
    <definedName name="Tot252a96" localSheetId="0">#REF!</definedName>
    <definedName name="Tot252a96">#REF!</definedName>
    <definedName name="Tot252a97" localSheetId="0">#REF!</definedName>
    <definedName name="Tot252a97">#REF!</definedName>
    <definedName name="Tot253a95" localSheetId="0">#REF!</definedName>
    <definedName name="Tot253a95">#REF!</definedName>
    <definedName name="Tot253a96" localSheetId="0">#REF!</definedName>
    <definedName name="Tot253a96">#REF!</definedName>
    <definedName name="Tot253a97" localSheetId="0">#REF!</definedName>
    <definedName name="Tot253a97">#REF!</definedName>
    <definedName name="Tot254a95" localSheetId="0">#REF!</definedName>
    <definedName name="Tot254a95">#REF!</definedName>
    <definedName name="Tot254a96" localSheetId="0">#REF!</definedName>
    <definedName name="Tot254a96">#REF!</definedName>
    <definedName name="Tot254a97" localSheetId="0">#REF!</definedName>
    <definedName name="Tot254a97">#REF!</definedName>
    <definedName name="Tot258a95" localSheetId="0">#REF!</definedName>
    <definedName name="Tot258a95">#REF!</definedName>
    <definedName name="Tot258a96" localSheetId="0">#REF!</definedName>
    <definedName name="Tot258a96">#REF!</definedName>
    <definedName name="Tot258a97" localSheetId="0">#REF!</definedName>
    <definedName name="Tot258a97">#REF!</definedName>
    <definedName name="Tot26a95" localSheetId="0">#REF!</definedName>
    <definedName name="Tot26a95">#REF!</definedName>
    <definedName name="Tot26a96" localSheetId="0">#REF!</definedName>
    <definedName name="Tot26a96">#REF!</definedName>
    <definedName name="Tot26a97" localSheetId="0">#REF!</definedName>
    <definedName name="Tot26a97">#REF!</definedName>
    <definedName name="Tot271a95" localSheetId="0">#REF!</definedName>
    <definedName name="Tot271a95">#REF!</definedName>
    <definedName name="Tot271a96" localSheetId="0">#REF!</definedName>
    <definedName name="Tot271a96">#REF!</definedName>
    <definedName name="Tot271a97" localSheetId="0">#REF!</definedName>
    <definedName name="Tot271a97">#REF!</definedName>
    <definedName name="Tot273a95" localSheetId="0">#REF!</definedName>
    <definedName name="Tot273a95">#REF!</definedName>
    <definedName name="Tot273a96" localSheetId="0">#REF!</definedName>
    <definedName name="Tot273a96">#REF!</definedName>
    <definedName name="Tot273a97" localSheetId="0">#REF!</definedName>
    <definedName name="Tot273a97">#REF!</definedName>
    <definedName name="Tot274a95" localSheetId="0">#REF!</definedName>
    <definedName name="Tot274a95">#REF!</definedName>
    <definedName name="Tot274a96" localSheetId="0">#REF!</definedName>
    <definedName name="Tot274a96">#REF!</definedName>
    <definedName name="Tot274a97" localSheetId="0">#REF!</definedName>
    <definedName name="Tot274a97">#REF!</definedName>
    <definedName name="Tot277a95" localSheetId="0">#REF!</definedName>
    <definedName name="Tot277a95">#REF!</definedName>
    <definedName name="Tot277a96" localSheetId="0">#REF!</definedName>
    <definedName name="Tot277a96">#REF!</definedName>
    <definedName name="Tot277a97" localSheetId="0">#REF!</definedName>
    <definedName name="Tot277a97">#REF!</definedName>
    <definedName name="tot284a95" localSheetId="0">#REF!</definedName>
    <definedName name="tot284a95">#REF!</definedName>
    <definedName name="tot284a96" localSheetId="0">#REF!</definedName>
    <definedName name="tot284a96">#REF!</definedName>
    <definedName name="tot284a97" localSheetId="0">#REF!</definedName>
    <definedName name="tot284a97">#REF!</definedName>
    <definedName name="Tot29a95" localSheetId="0">#REF!</definedName>
    <definedName name="Tot29a95">#REF!</definedName>
    <definedName name="Tot29a96" localSheetId="0">#REF!</definedName>
    <definedName name="Tot29a96">#REF!</definedName>
    <definedName name="Tot29a97" localSheetId="0">#REF!</definedName>
    <definedName name="Tot29a97">#REF!</definedName>
    <definedName name="Tot2a95" localSheetId="0">#REF!</definedName>
    <definedName name="Tot2a95">#REF!</definedName>
    <definedName name="Tot2a96" localSheetId="0">#REF!</definedName>
    <definedName name="Tot2a96">#REF!</definedName>
    <definedName name="Tot2a97" localSheetId="0">#REF!</definedName>
    <definedName name="Tot2a97">#REF!</definedName>
    <definedName name="Tot300a95" localSheetId="0">#REF!</definedName>
    <definedName name="Tot300a95">#REF!</definedName>
    <definedName name="Tot300a96" localSheetId="0">#REF!</definedName>
    <definedName name="Tot300a96">#REF!</definedName>
    <definedName name="Tot300a97" localSheetId="0">#REF!</definedName>
    <definedName name="Tot300a97">#REF!</definedName>
    <definedName name="Tot303a95" localSheetId="0">#REF!</definedName>
    <definedName name="Tot303a95">#REF!</definedName>
    <definedName name="Tot303a96" localSheetId="0">#REF!</definedName>
    <definedName name="Tot303a96">#REF!</definedName>
    <definedName name="Tot303a97" localSheetId="0">#REF!</definedName>
    <definedName name="Tot303a97">#REF!</definedName>
    <definedName name="Tot320a95" localSheetId="0">#REF!</definedName>
    <definedName name="Tot320a95">#REF!</definedName>
    <definedName name="Tot320a96" localSheetId="0">#REF!</definedName>
    <definedName name="Tot320a96">#REF!</definedName>
    <definedName name="Tot320a97" localSheetId="0">#REF!</definedName>
    <definedName name="Tot320a97">#REF!</definedName>
    <definedName name="Tot323a95" localSheetId="0">#REF!</definedName>
    <definedName name="Tot323a95">#REF!</definedName>
    <definedName name="Tot323a96" localSheetId="0">#REF!</definedName>
    <definedName name="Tot323a96">#REF!</definedName>
    <definedName name="Tot323a97" localSheetId="0">#REF!</definedName>
    <definedName name="Tot323a97">#REF!</definedName>
    <definedName name="Tot326a95" localSheetId="0">#REF!</definedName>
    <definedName name="Tot326a95">#REF!</definedName>
    <definedName name="Tot326a96" localSheetId="0">#REF!</definedName>
    <definedName name="Tot326a96">#REF!</definedName>
    <definedName name="Tot326a97" localSheetId="0">#REF!</definedName>
    <definedName name="Tot326a97">#REF!</definedName>
    <definedName name="Tot329a95" localSheetId="0">#REF!</definedName>
    <definedName name="Tot329a95">#REF!</definedName>
    <definedName name="Tot329a96" localSheetId="0">#REF!</definedName>
    <definedName name="Tot329a96">#REF!</definedName>
    <definedName name="Tot329a97" localSheetId="0">#REF!</definedName>
    <definedName name="Tot329a97">#REF!</definedName>
    <definedName name="Tot332a95" localSheetId="0">#REF!</definedName>
    <definedName name="Tot332a95">#REF!</definedName>
    <definedName name="Tot332a96" localSheetId="0">#REF!</definedName>
    <definedName name="Tot332a96">#REF!</definedName>
    <definedName name="Tot332a97" localSheetId="0">#REF!</definedName>
    <definedName name="Tot332a97">#REF!</definedName>
    <definedName name="Tot335a95" localSheetId="0">#REF!</definedName>
    <definedName name="Tot335a95">#REF!</definedName>
    <definedName name="Tot335a96" localSheetId="0">#REF!</definedName>
    <definedName name="Tot335a96">#REF!</definedName>
    <definedName name="Tot335a97" localSheetId="0">#REF!</definedName>
    <definedName name="Tot335a97">#REF!</definedName>
    <definedName name="Tot338a95" localSheetId="0">#REF!</definedName>
    <definedName name="Tot338a95">#REF!</definedName>
    <definedName name="Tot338a96" localSheetId="0">#REF!</definedName>
    <definedName name="Tot338a96">#REF!</definedName>
    <definedName name="Tot338a97" localSheetId="0">#REF!</definedName>
    <definedName name="Tot338a97">#REF!</definedName>
    <definedName name="Tot35a95" localSheetId="0">#REF!</definedName>
    <definedName name="Tot35a95">#REF!</definedName>
    <definedName name="Tot35a96" localSheetId="0">#REF!</definedName>
    <definedName name="Tot35a96">#REF!</definedName>
    <definedName name="Tot35a97" localSheetId="0">#REF!</definedName>
    <definedName name="Tot35a97">#REF!</definedName>
    <definedName name="Tot37a95" localSheetId="0">#REF!</definedName>
    <definedName name="Tot37a95">#REF!</definedName>
    <definedName name="Tot37a96" localSheetId="0">#REF!</definedName>
    <definedName name="Tot37a96">#REF!</definedName>
    <definedName name="Tot37a97" localSheetId="0">#REF!</definedName>
    <definedName name="Tot37a97">#REF!</definedName>
    <definedName name="Tot3a95" localSheetId="0">#REF!</definedName>
    <definedName name="Tot3a95">#REF!</definedName>
    <definedName name="Tot3a96" localSheetId="0">#REF!</definedName>
    <definedName name="Tot3a96">#REF!</definedName>
    <definedName name="Tot3a97" localSheetId="0">#REF!</definedName>
    <definedName name="Tot3a97">#REF!</definedName>
    <definedName name="Tot42a95" localSheetId="0">#REF!</definedName>
    <definedName name="Tot42a95">#REF!</definedName>
    <definedName name="Tot42a96" localSheetId="0">#REF!</definedName>
    <definedName name="Tot42a96">#REF!</definedName>
    <definedName name="Tot42a97" localSheetId="0">#REF!</definedName>
    <definedName name="Tot42a97">#REF!</definedName>
    <definedName name="Tot48a95" localSheetId="0">#REF!</definedName>
    <definedName name="Tot48a95">#REF!</definedName>
    <definedName name="Tot48a96" localSheetId="0">#REF!</definedName>
    <definedName name="Tot48a96">#REF!</definedName>
    <definedName name="Tot48a97" localSheetId="0">#REF!</definedName>
    <definedName name="Tot48a97">#REF!</definedName>
    <definedName name="Tot51a95" localSheetId="0">#REF!</definedName>
    <definedName name="Tot51a95">#REF!</definedName>
    <definedName name="Tot51a96" localSheetId="0">#REF!</definedName>
    <definedName name="Tot51a96">#REF!</definedName>
    <definedName name="Tot51a97" localSheetId="0">#REF!</definedName>
    <definedName name="Tot51a97">#REF!</definedName>
    <definedName name="Tot54a95" localSheetId="0">#REF!</definedName>
    <definedName name="Tot54a95">#REF!</definedName>
    <definedName name="Tot54a96" localSheetId="0">#REF!</definedName>
    <definedName name="Tot54a96">#REF!</definedName>
    <definedName name="Tot54a97" localSheetId="0">#REF!</definedName>
    <definedName name="Tot54a97">#REF!</definedName>
    <definedName name="Tot57a95" localSheetId="0">#REF!</definedName>
    <definedName name="Tot57a95">#REF!</definedName>
    <definedName name="Tot57a96" localSheetId="0">#REF!</definedName>
    <definedName name="Tot57a96">#REF!</definedName>
    <definedName name="Tot57a97" localSheetId="0">#REF!</definedName>
    <definedName name="Tot57a97">#REF!</definedName>
    <definedName name="Tot60a95" localSheetId="0">#REF!</definedName>
    <definedName name="Tot60a95">#REF!</definedName>
    <definedName name="Tot60a96" localSheetId="0">#REF!</definedName>
    <definedName name="Tot60a96">#REF!</definedName>
    <definedName name="Tot60a97" localSheetId="0">#REF!</definedName>
    <definedName name="Tot60a97">#REF!</definedName>
    <definedName name="Tot61a95" localSheetId="0">#REF!</definedName>
    <definedName name="Tot61a95">#REF!</definedName>
    <definedName name="Tot61a96" localSheetId="0">#REF!</definedName>
    <definedName name="Tot61a96">#REF!</definedName>
    <definedName name="Tot61a97" localSheetId="0">#REF!</definedName>
    <definedName name="Tot61a97">#REF!</definedName>
    <definedName name="Tot62a95" localSheetId="0">#REF!</definedName>
    <definedName name="Tot62a95">#REF!</definedName>
    <definedName name="Tot62a96" localSheetId="0">#REF!</definedName>
    <definedName name="Tot62a96">#REF!</definedName>
    <definedName name="Tot62a97" localSheetId="0">#REF!</definedName>
    <definedName name="Tot62a97">#REF!</definedName>
    <definedName name="Tot63a95" localSheetId="0">#REF!</definedName>
    <definedName name="Tot63a95">#REF!</definedName>
    <definedName name="Tot63a96" localSheetId="0">#REF!</definedName>
    <definedName name="Tot63a96">#REF!</definedName>
    <definedName name="Tot63a97" localSheetId="0">#REF!</definedName>
    <definedName name="Tot63a97">#REF!</definedName>
    <definedName name="Tot64a95" localSheetId="0">#REF!</definedName>
    <definedName name="Tot64a95">#REF!</definedName>
    <definedName name="Tot64a96" localSheetId="0">#REF!</definedName>
    <definedName name="Tot64a96">#REF!</definedName>
    <definedName name="Tot64a97" localSheetId="0">#REF!</definedName>
    <definedName name="Tot64a97">#REF!</definedName>
    <definedName name="Tot75a95" localSheetId="0">#REF!</definedName>
    <definedName name="Tot75a95">#REF!</definedName>
    <definedName name="Tot75a96" localSheetId="0">#REF!</definedName>
    <definedName name="Tot75a96">#REF!</definedName>
    <definedName name="Tot75a97" localSheetId="0">#REF!</definedName>
    <definedName name="Tot75a97">#REF!</definedName>
    <definedName name="Tot85a95" localSheetId="0">#REF!</definedName>
    <definedName name="Tot85a95">#REF!</definedName>
    <definedName name="Tot85a96" localSheetId="0">#REF!</definedName>
    <definedName name="Tot85a96">#REF!</definedName>
    <definedName name="Tot85a97" localSheetId="0">#REF!</definedName>
    <definedName name="Tot85a97">#REF!</definedName>
    <definedName name="Tot8a95" localSheetId="0">#REF!</definedName>
    <definedName name="Tot8a95">#REF!</definedName>
    <definedName name="Tot8a96" localSheetId="0">#REF!</definedName>
    <definedName name="Tot8a96">#REF!</definedName>
    <definedName name="Tot8a97" localSheetId="0">#REF!</definedName>
    <definedName name="Tot8a97">#REF!</definedName>
    <definedName name="Tot91a95" localSheetId="0">#REF!</definedName>
    <definedName name="Tot91a95">#REF!</definedName>
    <definedName name="Tot91a96" localSheetId="0">#REF!</definedName>
    <definedName name="Tot91a96">#REF!</definedName>
    <definedName name="Tot91a97" localSheetId="0">#REF!</definedName>
    <definedName name="Tot91a97">#REF!</definedName>
    <definedName name="Tot93a95" localSheetId="0">#REF!</definedName>
    <definedName name="Tot93a95">#REF!</definedName>
    <definedName name="Tot93a96" localSheetId="0">#REF!</definedName>
    <definedName name="Tot93a96">#REF!</definedName>
    <definedName name="Tot93a97" localSheetId="0">#REF!</definedName>
    <definedName name="Tot93a97">#REF!</definedName>
    <definedName name="Tot98a95" localSheetId="0">#REF!</definedName>
    <definedName name="Tot98a95">#REF!</definedName>
    <definedName name="Tot98a96" localSheetId="0">#REF!</definedName>
    <definedName name="Tot98a96">#REF!</definedName>
    <definedName name="Tot98a97" localSheetId="0">#REF!</definedName>
    <definedName name="Tot98a97">#REF!</definedName>
    <definedName name="totale">[34]Delibere1!$E$132</definedName>
    <definedName name="TOTALE__PUBBLICA__AMMINISTRAZIONE______CONSOLIDATO">#REF!</definedName>
    <definedName name="TotaleImporti" localSheetId="0">#REF!</definedName>
    <definedName name="TotaleImporti">#REF!</definedName>
    <definedName name="TotalePagamenti" localSheetId="0">#REF!</definedName>
    <definedName name="TotalePagamenti">#REF!</definedName>
    <definedName name="Totali_2000_per_UO_e_CE" localSheetId="0">#REF!</definedName>
    <definedName name="Totali_2000_per_UO_e_CE">#REF!</definedName>
    <definedName name="TRADIP" localSheetId="0">#REF!</definedName>
    <definedName name="TRADIP">#REF!</definedName>
    <definedName name="tre" localSheetId="0" hidden="1">{#N/A,#N/A,FALSE,"Indice"}</definedName>
    <definedName name="tre" hidden="1">{#N/A,#N/A,FALSE,"Indice"}</definedName>
    <definedName name="tre_1" localSheetId="0" hidden="1">{#N/A,#N/A,FALSE,"Indice"}</definedName>
    <definedName name="tre_1" hidden="1">{#N/A,#N/A,FALSE,"Indice"}</definedName>
    <definedName name="tre_2" localSheetId="0" hidden="1">{#N/A,#N/A,FALSE,"Indice"}</definedName>
    <definedName name="tre_2" hidden="1">{#N/A,#N/A,FALSE,"Indice"}</definedName>
    <definedName name="tre_3" localSheetId="0" hidden="1">{#N/A,#N/A,FALSE,"Indice"}</definedName>
    <definedName name="tre_3" hidden="1">{#N/A,#N/A,FALSE,"Indice"}</definedName>
    <definedName name="tre_4" localSheetId="0" hidden="1">{#N/A,#N/A,FALSE,"Indice"}</definedName>
    <definedName name="tre_4" hidden="1">{#N/A,#N/A,FALSE,"Indice"}</definedName>
    <definedName name="tre_5" localSheetId="0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'[33]Quadro programmatico 19-9-2005'!$D$13</definedName>
    <definedName name="tvarPIL01">'[33]Quadro programmatico 19-9-2005'!$E$13</definedName>
    <definedName name="tvarPIL02">'[33]Quadro programmatico 19-9-2005'!$F$13</definedName>
    <definedName name="tvarPIL03">'[33]Quadro programmatico 19-9-2005'!$G$13</definedName>
    <definedName name="tvarPIL04">'[33]Quadro programmatico 19-9-2005'!$H$13</definedName>
    <definedName name="tvarPIL05">'[35]Quadro Programmatico 27-7'!$I$16</definedName>
    <definedName name="tvarPIL06">'[33]Quadro programmatico 19-9-2005'!$J$13</definedName>
    <definedName name="tvarPIL07">'[33]Quadro programmatico 19-9-2005'!$K$13</definedName>
    <definedName name="tvarPIL08">'[33]Quadro programmatico 19-9-2005'!$L$13</definedName>
    <definedName name="tvarPILrgs04">'[9]Quadro tendenziale 28-6-2005'!#REF!</definedName>
    <definedName name="tvarPILrgs05">'[9]Quadro tendenziale 28-6-2005'!#REF!</definedName>
    <definedName name="tvarPILrgs06">'[9]Quadro tendenziale 28-6-2005'!#REF!</definedName>
    <definedName name="tvarPILrgs07">'[9]Quadro tendenziale 28-6-2005'!#REF!</definedName>
    <definedName name="tvarPILrgs08">'[9]Quadro tendenziale 28-6-2005'!#REF!</definedName>
    <definedName name="UNITA_MEDIE_04" localSheetId="0">#REF!</definedName>
    <definedName name="UNITA_MEDIE_04">#REF!</definedName>
    <definedName name="UUU">#REF!</definedName>
    <definedName name="va" localSheetId="0" hidden="1">{#N/A,#N/A,FALSE,"Indice"}</definedName>
    <definedName name="va" hidden="1">{#N/A,#N/A,FALSE,"Indice"}</definedName>
    <definedName name="ver" localSheetId="0" hidden="1">{#N/A,#N/A,FALSE,"B3";#N/A,#N/A,FALSE,"B2";#N/A,#N/A,FALSE,"B1"}</definedName>
    <definedName name="ver" hidden="1">{#N/A,#N/A,FALSE,"B3";#N/A,#N/A,FALSE,"B2";#N/A,#N/A,FALSE,"B1"}</definedName>
    <definedName name="ver_1" localSheetId="0" hidden="1">{#N/A,#N/A,FALSE,"B3";#N/A,#N/A,FALSE,"B2";#N/A,#N/A,FALSE,"B1"}</definedName>
    <definedName name="ver_1" hidden="1">{#N/A,#N/A,FALSE,"B3";#N/A,#N/A,FALSE,"B2";#N/A,#N/A,FALSE,"B1"}</definedName>
    <definedName name="ver_2" localSheetId="0" hidden="1">{#N/A,#N/A,FALSE,"B3";#N/A,#N/A,FALSE,"B2";#N/A,#N/A,FALSE,"B1"}</definedName>
    <definedName name="ver_2" hidden="1">{#N/A,#N/A,FALSE,"B3";#N/A,#N/A,FALSE,"B2";#N/A,#N/A,FALSE,"B1"}</definedName>
    <definedName name="ver_3" localSheetId="0" hidden="1">{#N/A,#N/A,FALSE,"B3";#N/A,#N/A,FALSE,"B2";#N/A,#N/A,FALSE,"B1"}</definedName>
    <definedName name="ver_3" hidden="1">{#N/A,#N/A,FALSE,"B3";#N/A,#N/A,FALSE,"B2";#N/A,#N/A,FALSE,"B1"}</definedName>
    <definedName name="ver_4" localSheetId="0" hidden="1">{#N/A,#N/A,FALSE,"B3";#N/A,#N/A,FALSE,"B2";#N/A,#N/A,FALSE,"B1"}</definedName>
    <definedName name="ver_4" hidden="1">{#N/A,#N/A,FALSE,"B3";#N/A,#N/A,FALSE,"B2";#N/A,#N/A,FALSE,"B1"}</definedName>
    <definedName name="ver_5" localSheetId="0" hidden="1">{#N/A,#N/A,FALSE,"B3";#N/A,#N/A,FALSE,"B2";#N/A,#N/A,FALSE,"B1"}</definedName>
    <definedName name="ver_5" hidden="1">{#N/A,#N/A,FALSE,"B3";#N/A,#N/A,FALSE,"B2";#N/A,#N/A,FALSE,"B1"}</definedName>
    <definedName name="verd" localSheetId="0" hidden="1">{#N/A,#N/A,FALSE,"B1";#N/A,#N/A,FALSE,"B2";#N/A,#N/A,FALSE,"B3";#N/A,#N/A,FALSE,"A4";#N/A,#N/A,FALSE,"A3";#N/A,#N/A,FALSE,"A2";#N/A,#N/A,FALSE,"A1";#N/A,#N/A,FALSE,"Indice"}</definedName>
    <definedName name="verd" hidden="1">{#N/A,#N/A,FALSE,"B1";#N/A,#N/A,FALSE,"B2";#N/A,#N/A,FALSE,"B3";#N/A,#N/A,FALSE,"A4";#N/A,#N/A,FALSE,"A3";#N/A,#N/A,FALSE,"A2";#N/A,#N/A,FALSE,"A1";#N/A,#N/A,FALSE,"Indice"}</definedName>
    <definedName name="verd_1" localSheetId="0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localSheetId="0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localSheetId="0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localSheetId="0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localSheetId="0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localSheetId="0" hidden="1">{#N/A,#N/A,FALSE,"A4";#N/A,#N/A,FALSE,"A3";#N/A,#N/A,FALSE,"A2";#N/A,#N/A,FALSE,"A1"}</definedName>
    <definedName name="verfi" hidden="1">{#N/A,#N/A,FALSE,"A4";#N/A,#N/A,FALSE,"A3";#N/A,#N/A,FALSE,"A2";#N/A,#N/A,FALSE,"A1"}</definedName>
    <definedName name="verfi_1" localSheetId="0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localSheetId="0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localSheetId="0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localSheetId="0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localSheetId="0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localSheetId="0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localSheetId="0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localSheetId="0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localSheetId="0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localSheetId="0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localSheetId="0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localSheetId="0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localSheetId="0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localSheetId="0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localSheetId="0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localSheetId="0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localSheetId="0" hidden="1">{#N/A,#N/A,FALSE,"A4";#N/A,#N/A,FALSE,"A3";#N/A,#N/A,FALSE,"A2";#N/A,#N/A,FALSE,"A1"}</definedName>
    <definedName name="vio_5" hidden="1">{#N/A,#N/A,FALSE,"A4";#N/A,#N/A,FALSE,"A3";#N/A,#N/A,FALSE,"A2";#N/A,#N/A,FALSE,"A1"}</definedName>
    <definedName name="VISITA">#REF!</definedName>
    <definedName name="VOCI_STIPENDIALI" localSheetId="0">#REF!</definedName>
    <definedName name="VOCI_STIPENDIALI">#REF!</definedName>
    <definedName name="VSAnteMar2002_105" localSheetId="0">#REF!</definedName>
    <definedName name="VSAnteMar2002_105">#REF!</definedName>
    <definedName name="vvvv" hidden="1">{#N/A,#N/A,FALSE,"Indice"}</definedName>
    <definedName name="wq" localSheetId="0" hidden="1">{#N/A,#N/A,FALSE,"B1";#N/A,#N/A,FALSE,"B2";#N/A,#N/A,FALSE,"B3";#N/A,#N/A,FALSE,"A4";#N/A,#N/A,FALSE,"A3";#N/A,#N/A,FALSE,"A2";#N/A,#N/A,FALSE,"A1";#N/A,#N/A,FALSE,"Indice"}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localSheetId="0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localSheetId="0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localSheetId="0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localSheetId="0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localSheetId="0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localSheetId="0" hidden="1">{#N/A,#N/A,FALSE,"A4";#N/A,#N/A,FALSE,"A3";#N/A,#N/A,FALSE,"A2";#N/A,#N/A,FALSE,"A1"}</definedName>
    <definedName name="wrn" hidden="1">{#N/A,#N/A,FALSE,"A4";#N/A,#N/A,FALSE,"A3";#N/A,#N/A,FALSE,"A2";#N/A,#N/A,FALSE,"A1"}</definedName>
    <definedName name="wrn.Danilo." hidden="1">{#N/A,#N/A,TRUE,"Main Issues";#N/A,#N/A,TRUE,"Income statement ($)"}</definedName>
    <definedName name="wrn.Elab" localSheetId="0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localSheetId="0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localSheetId="0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localSheetId="0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localSheetId="0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localSheetId="0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localSheetId="0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localSheetId="0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localSheetId="0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localSheetId="0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localSheetId="0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localSheetId="0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localSheetId="0" hidden="1">{#N/A,#N/A,FALSE,"Indice"}</definedName>
    <definedName name="wrn.Indice." hidden="1">{#N/A,#N/A,FALSE,"Indice"}</definedName>
    <definedName name="wrn.Indice._1" localSheetId="0" hidden="1">{#N/A,#N/A,FALSE,"Indice"}</definedName>
    <definedName name="wrn.Indice._1" hidden="1">{#N/A,#N/A,FALSE,"Indice"}</definedName>
    <definedName name="wrn.Indice._2" localSheetId="0" hidden="1">{#N/A,#N/A,FALSE,"Indice"}</definedName>
    <definedName name="wrn.Indice._2" hidden="1">{#N/A,#N/A,FALSE,"Indice"}</definedName>
    <definedName name="wrn.Indice._3" localSheetId="0" hidden="1">{#N/A,#N/A,FALSE,"Indice"}</definedName>
    <definedName name="wrn.Indice._3" hidden="1">{#N/A,#N/A,FALSE,"Indice"}</definedName>
    <definedName name="wrn.Indice._4" localSheetId="0" hidden="1">{#N/A,#N/A,FALSE,"Indice"}</definedName>
    <definedName name="wrn.Indice._4" hidden="1">{#N/A,#N/A,FALSE,"Indice"}</definedName>
    <definedName name="wrn.Indice._5" localSheetId="0" hidden="1">{#N/A,#N/A,FALSE,"Indice"}</definedName>
    <definedName name="wrn.Indice._5" hidden="1">{#N/A,#N/A,FALSE,"Indice"}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localSheetId="0" hidden="1">{#N/A,#N/A,FALSE,"B3";#N/A,#N/A,FALSE,"B2";#N/A,#N/A,FALSE,"B1"}</definedName>
    <definedName name="wrn.Prospetti._.di._.bilancio." hidden="1">{#N/A,#N/A,FALSE,"B3";#N/A,#N/A,FALSE,"B2";#N/A,#N/A,FALSE,"B1"}</definedName>
    <definedName name="wrn.Prospetti._.di._.bilancio._1" localSheetId="0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localSheetId="0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localSheetId="0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localSheetId="0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localSheetId="0" hidden="1">{#N/A,#N/A,FALSE,"B3";#N/A,#N/A,FALSE,"B2";#N/A,#N/A,FALSE,"B1"}</definedName>
    <definedName name="wrn.Prospetti._.di._.bilancio._5" hidden="1">{#N/A,#N/A,FALSE,"B3";#N/A,#N/A,FALSE,"B2";#N/A,#N/A,FALSE,"B1"}</definedName>
    <definedName name="wrn.Tutti." localSheetId="0" hidden="1">{#N/A,#N/A,FALSE,"B1";#N/A,#N/A,FALSE,"B2";#N/A,#N/A,FALSE,"B3";#N/A,#N/A,FALSE,"A4";#N/A,#N/A,FALSE,"A3";#N/A,#N/A,FALSE,"A2";#N/A,#N/A,FALSE,"A1";#N/A,#N/A,FALSE,"Indice"}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localSheetId="0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localSheetId="0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localSheetId="0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localSheetId="0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localSheetId="0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wrn.Valuation." hidden="1">{#N/A,#N/A,FALSE,"Colombo";#N/A,#N/A,FALSE,"Colata";#N/A,#N/A,FALSE,"Colombo + Colata"}</definedName>
    <definedName name="wwwq" hidden="1">{#N/A,#N/A,FALSE,"A4";#N/A,#N/A,FALSE,"A3";#N/A,#N/A,FALSE,"A2";#N/A,#N/A,FALSE,"A1"}</definedName>
    <definedName name="x" localSheetId="0" hidden="1">{#N/A,#N/A,FALSE,"Indice"}</definedName>
    <definedName name="x" hidden="1">{#N/A,#N/A,FALSE,"Indice"}</definedName>
    <definedName name="x_1" localSheetId="0" hidden="1">{#N/A,#N/A,FALSE,"Indice"}</definedName>
    <definedName name="x_1" hidden="1">{#N/A,#N/A,FALSE,"Indice"}</definedName>
    <definedName name="x_2" localSheetId="0" hidden="1">{#N/A,#N/A,FALSE,"Indice"}</definedName>
    <definedName name="x_2" hidden="1">{#N/A,#N/A,FALSE,"Indice"}</definedName>
    <definedName name="x_3" localSheetId="0" hidden="1">{#N/A,#N/A,FALSE,"Indice"}</definedName>
    <definedName name="x_3" hidden="1">{#N/A,#N/A,FALSE,"Indice"}</definedName>
    <definedName name="x_4" localSheetId="0" hidden="1">{#N/A,#N/A,FALSE,"Indice"}</definedName>
    <definedName name="x_4" hidden="1">{#N/A,#N/A,FALSE,"Indice"}</definedName>
    <definedName name="x_5" localSheetId="0" hidden="1">{#N/A,#N/A,FALSE,"Indice"}</definedName>
    <definedName name="x_5" hidden="1">{#N/A,#N/A,FALSE,"Indice"}</definedName>
    <definedName name="xas" localSheetId="0" hidden="1">{#N/A,#N/A,FALSE,"Indice"}</definedName>
    <definedName name="xas" hidden="1">{#N/A,#N/A,FALSE,"Indice"}</definedName>
    <definedName name="xas_1" localSheetId="0" hidden="1">{#N/A,#N/A,FALSE,"Indice"}</definedName>
    <definedName name="xas_1" hidden="1">{#N/A,#N/A,FALSE,"Indice"}</definedName>
    <definedName name="xas_2" localSheetId="0" hidden="1">{#N/A,#N/A,FALSE,"Indice"}</definedName>
    <definedName name="xas_2" hidden="1">{#N/A,#N/A,FALSE,"Indice"}</definedName>
    <definedName name="xas_3" localSheetId="0" hidden="1">{#N/A,#N/A,FALSE,"Indice"}</definedName>
    <definedName name="xas_3" hidden="1">{#N/A,#N/A,FALSE,"Indice"}</definedName>
    <definedName name="xas_4" localSheetId="0" hidden="1">{#N/A,#N/A,FALSE,"Indice"}</definedName>
    <definedName name="xas_4" hidden="1">{#N/A,#N/A,FALSE,"Indice"}</definedName>
    <definedName name="xas_5" localSheetId="0" hidden="1">{#N/A,#N/A,FALSE,"Indice"}</definedName>
    <definedName name="xas_5" hidden="1">{#N/A,#N/A,FALSE,"Indice"}</definedName>
    <definedName name="ZA" localSheetId="0" hidden="1">{#N/A,#N/A,FALSE,"B1";#N/A,#N/A,FALSE,"B2";#N/A,#N/A,FALSE,"B3";#N/A,#N/A,FALSE,"A4";#N/A,#N/A,FALSE,"A3";#N/A,#N/A,FALSE,"A2";#N/A,#N/A,FALSE,"A1";#N/A,#N/A,FALSE,"Indice"}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localSheetId="0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localSheetId="0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localSheetId="0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localSheetId="0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localSheetId="0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54" i="1" l="1"/>
  <c r="O580" i="1"/>
  <c r="N579" i="1"/>
  <c r="O579" i="1" s="1"/>
  <c r="O577" i="1"/>
  <c r="O573" i="1"/>
  <c r="O571" i="1"/>
  <c r="O569" i="1"/>
  <c r="O567" i="1"/>
  <c r="O565" i="1"/>
  <c r="O563" i="1"/>
  <c r="O560" i="1"/>
  <c r="O557" i="1"/>
  <c r="O556" i="1"/>
  <c r="O555" i="1"/>
  <c r="G553" i="1"/>
  <c r="G550" i="1" s="1"/>
  <c r="O547" i="1"/>
  <c r="O545" i="1"/>
  <c r="O543" i="1"/>
  <c r="O542" i="1"/>
  <c r="O540" i="1"/>
  <c r="O538" i="1"/>
  <c r="G535" i="1"/>
  <c r="O531" i="1"/>
  <c r="O526" i="1"/>
  <c r="O524" i="1"/>
  <c r="O523" i="1"/>
  <c r="O522" i="1"/>
  <c r="G521" i="1"/>
  <c r="G519" i="1" s="1"/>
  <c r="O520" i="1"/>
  <c r="O518" i="1"/>
  <c r="O516" i="1"/>
  <c r="O515" i="1"/>
  <c r="O513" i="1"/>
  <c r="G511" i="1"/>
  <c r="G508" i="1" s="1"/>
  <c r="O510" i="1"/>
  <c r="O507" i="1"/>
  <c r="O503" i="1"/>
  <c r="O502" i="1"/>
  <c r="O501" i="1"/>
  <c r="O500" i="1"/>
  <c r="O499" i="1"/>
  <c r="O497" i="1"/>
  <c r="O495" i="1"/>
  <c r="G493" i="1"/>
  <c r="O492" i="1"/>
  <c r="O490" i="1"/>
  <c r="G489" i="1"/>
  <c r="O487" i="1"/>
  <c r="O485" i="1"/>
  <c r="G483" i="1"/>
  <c r="O482" i="1"/>
  <c r="G479" i="1"/>
  <c r="G496" i="1" s="1"/>
  <c r="O478" i="1"/>
  <c r="O477" i="1"/>
  <c r="O475" i="1"/>
  <c r="O474" i="1"/>
  <c r="O471" i="1"/>
  <c r="O470" i="1"/>
  <c r="O468" i="1"/>
  <c r="O466" i="1"/>
  <c r="G465" i="1"/>
  <c r="O460" i="1"/>
  <c r="G458" i="1"/>
  <c r="O457" i="1"/>
  <c r="O455" i="1"/>
  <c r="O454" i="1"/>
  <c r="O453" i="1"/>
  <c r="O452" i="1"/>
  <c r="O450" i="1"/>
  <c r="G449" i="1"/>
  <c r="G448" i="1" s="1"/>
  <c r="O447" i="1"/>
  <c r="O443" i="1"/>
  <c r="O442" i="1"/>
  <c r="G441" i="1"/>
  <c r="O440" i="1"/>
  <c r="O439" i="1"/>
  <c r="O437" i="1"/>
  <c r="O436" i="1"/>
  <c r="O435" i="1"/>
  <c r="G432" i="1"/>
  <c r="O430" i="1"/>
  <c r="G428" i="1"/>
  <c r="O427" i="1"/>
  <c r="G424" i="1"/>
  <c r="G423" i="1" s="1"/>
  <c r="O422" i="1"/>
  <c r="O417" i="1"/>
  <c r="G416" i="1"/>
  <c r="O415" i="1"/>
  <c r="O414" i="1"/>
  <c r="G413" i="1"/>
  <c r="O412" i="1"/>
  <c r="O411" i="1"/>
  <c r="O410" i="1"/>
  <c r="G409" i="1"/>
  <c r="O407" i="1"/>
  <c r="O406" i="1"/>
  <c r="G405" i="1"/>
  <c r="G404" i="1"/>
  <c r="O402" i="1"/>
  <c r="O401" i="1"/>
  <c r="G400" i="1"/>
  <c r="O398" i="1"/>
  <c r="O397" i="1"/>
  <c r="G396" i="1"/>
  <c r="G395" i="1"/>
  <c r="O394" i="1"/>
  <c r="O392" i="1"/>
  <c r="G391" i="1"/>
  <c r="O388" i="1"/>
  <c r="G387" i="1"/>
  <c r="G386" i="1" s="1"/>
  <c r="O383" i="1"/>
  <c r="O381" i="1"/>
  <c r="G378" i="1"/>
  <c r="O376" i="1"/>
  <c r="G374" i="1"/>
  <c r="G373" i="1" s="1"/>
  <c r="G372" i="1" s="1"/>
  <c r="O370" i="1"/>
  <c r="O369" i="1"/>
  <c r="G366" i="1"/>
  <c r="O365" i="1"/>
  <c r="G363" i="1"/>
  <c r="O362" i="1"/>
  <c r="G361" i="1"/>
  <c r="O360" i="1"/>
  <c r="O359" i="1"/>
  <c r="O357" i="1"/>
  <c r="O353" i="1"/>
  <c r="G353" i="1"/>
  <c r="O352" i="1"/>
  <c r="G350" i="1"/>
  <c r="O349" i="1"/>
  <c r="G346" i="1"/>
  <c r="O343" i="1"/>
  <c r="O342" i="1"/>
  <c r="O341" i="1"/>
  <c r="G339" i="1"/>
  <c r="O338" i="1"/>
  <c r="G336" i="1"/>
  <c r="O335" i="1"/>
  <c r="G332" i="1"/>
  <c r="O331" i="1"/>
  <c r="G329" i="1"/>
  <c r="O328" i="1"/>
  <c r="O325" i="1"/>
  <c r="O324" i="1"/>
  <c r="O323" i="1"/>
  <c r="O322" i="1"/>
  <c r="O321" i="1"/>
  <c r="O320" i="1"/>
  <c r="G319" i="1"/>
  <c r="O317" i="1"/>
  <c r="O314" i="1"/>
  <c r="O311" i="1"/>
  <c r="O310" i="1"/>
  <c r="O308" i="1"/>
  <c r="G306" i="1"/>
  <c r="G302" i="1"/>
  <c r="O301" i="1"/>
  <c r="O299" i="1"/>
  <c r="O298" i="1"/>
  <c r="O296" i="1"/>
  <c r="G295" i="1"/>
  <c r="O294" i="1"/>
  <c r="O293" i="1"/>
  <c r="O291" i="1"/>
  <c r="O290" i="1"/>
  <c r="O287" i="1"/>
  <c r="O286" i="1"/>
  <c r="O285" i="1"/>
  <c r="G284" i="1"/>
  <c r="O283" i="1"/>
  <c r="O279" i="1"/>
  <c r="O277" i="1"/>
  <c r="G276" i="1"/>
  <c r="O273" i="1"/>
  <c r="O272" i="1"/>
  <c r="O271" i="1"/>
  <c r="G268" i="1"/>
  <c r="G267" i="1" s="1"/>
  <c r="O266" i="1"/>
  <c r="O264" i="1"/>
  <c r="O263" i="1"/>
  <c r="G262" i="1"/>
  <c r="O261" i="1"/>
  <c r="O259" i="1"/>
  <c r="O258" i="1"/>
  <c r="G256" i="1"/>
  <c r="O255" i="1"/>
  <c r="O252" i="1"/>
  <c r="O250" i="1"/>
  <c r="G249" i="1"/>
  <c r="O247" i="1"/>
  <c r="O246" i="1"/>
  <c r="O245" i="1"/>
  <c r="O244" i="1"/>
  <c r="G243" i="1"/>
  <c r="O242" i="1"/>
  <c r="O241" i="1"/>
  <c r="G237" i="1"/>
  <c r="G233" i="1"/>
  <c r="O231" i="1"/>
  <c r="O230" i="1"/>
  <c r="G228" i="1"/>
  <c r="O227" i="1"/>
  <c r="O226" i="1"/>
  <c r="O225" i="1"/>
  <c r="O224" i="1"/>
  <c r="G223" i="1"/>
  <c r="O222" i="1"/>
  <c r="O221" i="1"/>
  <c r="O218" i="1"/>
  <c r="G217" i="1"/>
  <c r="O215" i="1"/>
  <c r="O214" i="1"/>
  <c r="O213" i="1"/>
  <c r="O212" i="1"/>
  <c r="O211" i="1"/>
  <c r="O210" i="1"/>
  <c r="O209" i="1"/>
  <c r="G206" i="1"/>
  <c r="O202" i="1"/>
  <c r="O200" i="1"/>
  <c r="O199" i="1"/>
  <c r="G198" i="1"/>
  <c r="O197" i="1"/>
  <c r="O196" i="1"/>
  <c r="G194" i="1"/>
  <c r="O193" i="1"/>
  <c r="O188" i="1"/>
  <c r="O179" i="1"/>
  <c r="O178" i="1"/>
  <c r="O177" i="1"/>
  <c r="G176" i="1"/>
  <c r="O175" i="1"/>
  <c r="O174" i="1"/>
  <c r="O173" i="1"/>
  <c r="O172" i="1"/>
  <c r="O168" i="1"/>
  <c r="G167" i="1"/>
  <c r="O166" i="1"/>
  <c r="O165" i="1"/>
  <c r="O163" i="1"/>
  <c r="O162" i="1"/>
  <c r="G158" i="1"/>
  <c r="O155" i="1"/>
  <c r="G154" i="1"/>
  <c r="O152" i="1"/>
  <c r="O151" i="1"/>
  <c r="O150" i="1"/>
  <c r="G146" i="1"/>
  <c r="O143" i="1"/>
  <c r="O142" i="1"/>
  <c r="O140" i="1"/>
  <c r="O138" i="1"/>
  <c r="O137" i="1"/>
  <c r="G137" i="1"/>
  <c r="O136" i="1"/>
  <c r="O135" i="1"/>
  <c r="O134" i="1"/>
  <c r="G129" i="1"/>
  <c r="O127" i="1"/>
  <c r="O126" i="1"/>
  <c r="G125" i="1"/>
  <c r="O123" i="1"/>
  <c r="O122" i="1"/>
  <c r="O121" i="1"/>
  <c r="O120" i="1"/>
  <c r="O119" i="1"/>
  <c r="G119" i="1"/>
  <c r="G118" i="1"/>
  <c r="O117" i="1"/>
  <c r="O116" i="1"/>
  <c r="O115" i="1"/>
  <c r="G114" i="1"/>
  <c r="O112" i="1"/>
  <c r="O111" i="1"/>
  <c r="O110" i="1"/>
  <c r="G109" i="1"/>
  <c r="O108" i="1"/>
  <c r="O107" i="1"/>
  <c r="O106" i="1"/>
  <c r="G106" i="1"/>
  <c r="G104" i="1" s="1"/>
  <c r="O105" i="1"/>
  <c r="O103" i="1"/>
  <c r="O102" i="1"/>
  <c r="O101" i="1"/>
  <c r="O99" i="1"/>
  <c r="O98" i="1"/>
  <c r="O97" i="1"/>
  <c r="G96" i="1"/>
  <c r="O91" i="1"/>
  <c r="G89" i="1"/>
  <c r="O88" i="1"/>
  <c r="O87" i="1"/>
  <c r="O86" i="1"/>
  <c r="O85" i="1"/>
  <c r="G83" i="1"/>
  <c r="G68" i="1" s="1"/>
  <c r="G50" i="1" s="1"/>
  <c r="G49" i="1" s="1"/>
  <c r="O82" i="1"/>
  <c r="O81" i="1"/>
  <c r="O80" i="1"/>
  <c r="O79" i="1"/>
  <c r="O78" i="1"/>
  <c r="O77" i="1"/>
  <c r="O76" i="1"/>
  <c r="O73" i="1"/>
  <c r="O72" i="1"/>
  <c r="O71" i="1"/>
  <c r="O67" i="1"/>
  <c r="O65" i="1"/>
  <c r="O63" i="1"/>
  <c r="O62" i="1"/>
  <c r="O61" i="1"/>
  <c r="O60" i="1"/>
  <c r="O58" i="1"/>
  <c r="O57" i="1"/>
  <c r="O56" i="1"/>
  <c r="O55" i="1"/>
  <c r="O52" i="1"/>
  <c r="G51" i="1"/>
  <c r="O48" i="1"/>
  <c r="O46" i="1"/>
  <c r="G43" i="1"/>
  <c r="G40" i="1"/>
  <c r="O37" i="1"/>
  <c r="G34" i="1"/>
  <c r="O31" i="1"/>
  <c r="O29" i="1"/>
  <c r="G28" i="1"/>
  <c r="G25" i="1"/>
  <c r="O23" i="1"/>
  <c r="O22" i="1"/>
  <c r="O21" i="1"/>
  <c r="G20" i="1"/>
  <c r="O16" i="1"/>
  <c r="O13" i="1"/>
  <c r="G11" i="1"/>
  <c r="G10" i="1" s="1"/>
  <c r="O3" i="1"/>
  <c r="O2" i="1"/>
  <c r="G506" i="1" l="1"/>
  <c r="G504" i="1" s="1"/>
  <c r="G9" i="1"/>
  <c r="G19" i="1"/>
  <c r="G431" i="1"/>
  <c r="G292" i="1"/>
  <c r="O4" i="1"/>
  <c r="O206" i="1"/>
  <c r="O237" i="1"/>
  <c r="O28" i="1"/>
  <c r="O167" i="1"/>
  <c r="O20" i="1"/>
  <c r="O40" i="1"/>
  <c r="O96" i="1"/>
  <c r="O256" i="1"/>
  <c r="O43" i="1"/>
  <c r="O51" i="1"/>
  <c r="O217" i="1"/>
  <c r="O34" i="1"/>
  <c r="O25" i="1"/>
  <c r="O68" i="1"/>
  <c r="O59" i="1"/>
  <c r="O75" i="1"/>
  <c r="O95" i="1"/>
  <c r="O132" i="1"/>
  <c r="G145" i="1"/>
  <c r="G144" i="1" s="1"/>
  <c r="O156" i="1"/>
  <c r="O260" i="1"/>
  <c r="O405" i="1"/>
  <c r="O47" i="1"/>
  <c r="O232" i="1"/>
  <c r="O17" i="1"/>
  <c r="O38" i="1"/>
  <c r="O41" i="1"/>
  <c r="O44" i="1"/>
  <c r="O53" i="1"/>
  <c r="O69" i="1"/>
  <c r="O92" i="1"/>
  <c r="O157" i="1"/>
  <c r="O216" i="1"/>
  <c r="O205" i="1"/>
  <c r="O14" i="1"/>
  <c r="O32" i="1"/>
  <c r="O35" i="1"/>
  <c r="O128" i="1"/>
  <c r="O133" i="1"/>
  <c r="O194" i="1"/>
  <c r="O307" i="1"/>
  <c r="O66" i="1"/>
  <c r="O26" i="1"/>
  <c r="O147" i="1"/>
  <c r="O189" i="1"/>
  <c r="O399" i="1"/>
  <c r="O190" i="1"/>
  <c r="O274" i="1"/>
  <c r="O288" i="1"/>
  <c r="O481" i="1"/>
  <c r="O113" i="1"/>
  <c r="O124" i="1"/>
  <c r="O207" i="1"/>
  <c r="O234" i="1"/>
  <c r="O251" i="1"/>
  <c r="O18" i="1"/>
  <c r="O70" i="1"/>
  <c r="O83" i="1"/>
  <c r="O148" i="1"/>
  <c r="O153" i="1"/>
  <c r="O158" i="1"/>
  <c r="O169" i="1"/>
  <c r="O191" i="1"/>
  <c r="O201" i="1"/>
  <c r="O235" i="1"/>
  <c r="O93" i="1"/>
  <c r="O15" i="1"/>
  <c r="O33" i="1"/>
  <c r="O36" i="1"/>
  <c r="O100" i="1"/>
  <c r="O164" i="1"/>
  <c r="O170" i="1"/>
  <c r="O229" i="1"/>
  <c r="O39" i="1"/>
  <c r="O42" i="1"/>
  <c r="O45" i="1"/>
  <c r="O54" i="1"/>
  <c r="O12" i="1"/>
  <c r="O24" i="1"/>
  <c r="O27" i="1"/>
  <c r="O30" i="1"/>
  <c r="O64" i="1"/>
  <c r="O90" i="1"/>
  <c r="O139" i="1"/>
  <c r="O159" i="1"/>
  <c r="O208" i="1"/>
  <c r="O253" i="1"/>
  <c r="O269" i="1"/>
  <c r="O276" i="1"/>
  <c r="O379" i="1"/>
  <c r="O149" i="1"/>
  <c r="O219" i="1"/>
  <c r="O297" i="1"/>
  <c r="O74" i="1"/>
  <c r="O114" i="1"/>
  <c r="O130" i="1"/>
  <c r="O160" i="1"/>
  <c r="O171" i="1"/>
  <c r="O180" i="1"/>
  <c r="O270" i="1"/>
  <c r="O483" i="1"/>
  <c r="O84" i="1"/>
  <c r="O94" i="1"/>
  <c r="O181" i="1"/>
  <c r="O539" i="1"/>
  <c r="O131" i="1"/>
  <c r="O203" i="1"/>
  <c r="O182" i="1"/>
  <c r="O204" i="1"/>
  <c r="O238" i="1"/>
  <c r="O248" i="1"/>
  <c r="O462" i="1"/>
  <c r="O305" i="1"/>
  <c r="O326" i="1"/>
  <c r="O389" i="1"/>
  <c r="O240" i="1"/>
  <c r="O300" i="1"/>
  <c r="O318" i="1"/>
  <c r="O356" i="1"/>
  <c r="O429" i="1"/>
  <c r="O469" i="1"/>
  <c r="O494" i="1"/>
  <c r="O280" i="1"/>
  <c r="O304" i="1"/>
  <c r="O403" i="1"/>
  <c r="O425" i="1"/>
  <c r="O433" i="1"/>
  <c r="O363" i="1"/>
  <c r="O393" i="1"/>
  <c r="O488" i="1"/>
  <c r="O438" i="1"/>
  <c r="O451" i="1"/>
  <c r="O521" i="1"/>
  <c r="O390" i="1"/>
  <c r="O426" i="1"/>
  <c r="O281" i="1"/>
  <c r="O312" i="1"/>
  <c r="O319" i="1"/>
  <c r="O333" i="1"/>
  <c r="O367" i="1"/>
  <c r="O380" i="1"/>
  <c r="O418" i="1"/>
  <c r="O434" i="1"/>
  <c r="O340" i="1"/>
  <c r="O347" i="1"/>
  <c r="O354" i="1"/>
  <c r="O364" i="1"/>
  <c r="O377" i="1"/>
  <c r="O445" i="1"/>
  <c r="O484" i="1"/>
  <c r="O541" i="1"/>
  <c r="O161" i="1"/>
  <c r="O183" i="1"/>
  <c r="O192" i="1"/>
  <c r="O195" i="1"/>
  <c r="O220" i="1"/>
  <c r="O254" i="1"/>
  <c r="O257" i="1"/>
  <c r="O330" i="1"/>
  <c r="O358" i="1"/>
  <c r="O384" i="1"/>
  <c r="O278" i="1"/>
  <c r="O309" i="1"/>
  <c r="O337" i="1"/>
  <c r="O344" i="1"/>
  <c r="O351" i="1"/>
  <c r="O514" i="1"/>
  <c r="O327" i="1"/>
  <c r="O408" i="1"/>
  <c r="O419" i="1"/>
  <c r="O491" i="1"/>
  <c r="O236" i="1"/>
  <c r="O239" i="1"/>
  <c r="O275" i="1"/>
  <c r="O282" i="1"/>
  <c r="O289" i="1"/>
  <c r="O313" i="1"/>
  <c r="O334" i="1"/>
  <c r="O348" i="1"/>
  <c r="O355" i="1"/>
  <c r="O368" i="1"/>
  <c r="O385" i="1"/>
  <c r="O473" i="1"/>
  <c r="O505" i="1"/>
  <c r="O265" i="1"/>
  <c r="O345" i="1"/>
  <c r="O420" i="1"/>
  <c r="O303" i="1"/>
  <c r="O375" i="1"/>
  <c r="O461" i="1"/>
  <c r="O480" i="1"/>
  <c r="O561" i="1"/>
  <c r="O498" i="1"/>
  <c r="O529" i="1"/>
  <c r="O548" i="1"/>
  <c r="O551" i="1"/>
  <c r="O554" i="1"/>
  <c r="O570" i="1"/>
  <c r="O464" i="1"/>
  <c r="O467" i="1"/>
  <c r="O486" i="1"/>
  <c r="O517" i="1"/>
  <c r="O533" i="1"/>
  <c r="O558" i="1"/>
  <c r="O574" i="1"/>
  <c r="O446" i="1"/>
  <c r="O549" i="1"/>
  <c r="O552" i="1"/>
  <c r="O527" i="1"/>
  <c r="O546" i="1"/>
  <c r="O568" i="1"/>
  <c r="O456" i="1"/>
  <c r="O459" i="1"/>
  <c r="O509" i="1"/>
  <c r="O512" i="1"/>
  <c r="O534" i="1"/>
  <c r="O537" i="1"/>
  <c r="O559" i="1"/>
  <c r="O575" i="1"/>
  <c r="O444" i="1"/>
  <c r="O472" i="1"/>
  <c r="O528" i="1"/>
  <c r="O525" i="1"/>
  <c r="O544" i="1"/>
  <c r="O566" i="1"/>
  <c r="O463" i="1"/>
  <c r="O104" i="1" l="1"/>
  <c r="O576" i="1"/>
  <c r="O508" i="1"/>
  <c r="O89" i="1"/>
  <c r="O50" i="1"/>
  <c r="O553" i="1"/>
  <c r="O536" i="1"/>
  <c r="O223" i="1"/>
  <c r="O187" i="1"/>
  <c r="O409" i="1"/>
  <c r="O432" i="1"/>
  <c r="O295" i="1"/>
  <c r="O243" i="1"/>
  <c r="O361" i="1"/>
  <c r="O396" i="1"/>
  <c r="O176" i="1"/>
  <c r="O19" i="1"/>
  <c r="O382" i="1"/>
  <c r="O416" i="1"/>
  <c r="O428" i="1"/>
  <c r="O302" i="1"/>
  <c r="O339" i="1"/>
  <c r="O146" i="1"/>
  <c r="O511" i="1"/>
  <c r="O424" i="1"/>
  <c r="O228" i="1"/>
  <c r="O550" i="1"/>
  <c r="O441" i="1"/>
  <c r="O413" i="1"/>
  <c r="O332" i="1"/>
  <c r="O125" i="1"/>
  <c r="O118" i="1"/>
  <c r="O233" i="1"/>
  <c r="O489" i="1"/>
  <c r="O154" i="1"/>
  <c r="O129" i="1"/>
  <c r="O391" i="1"/>
  <c r="O350" i="1"/>
  <c r="O284" i="1"/>
  <c r="O366" i="1"/>
  <c r="O400" i="1"/>
  <c r="O329" i="1"/>
  <c r="O346" i="1"/>
  <c r="O249" i="1"/>
  <c r="O109" i="1"/>
  <c r="O374" i="1"/>
  <c r="O465" i="1"/>
  <c r="O198" i="1"/>
  <c r="O262" i="1"/>
  <c r="O493" i="1"/>
  <c r="O306" i="1"/>
  <c r="O387" i="1"/>
  <c r="O268" i="1"/>
  <c r="O458" i="1"/>
  <c r="O449" i="1"/>
  <c r="O11" i="1"/>
  <c r="O572" i="1"/>
  <c r="O479" i="1"/>
  <c r="O519" i="1"/>
  <c r="O378" i="1"/>
  <c r="O267" i="1" l="1"/>
  <c r="O404" i="1"/>
  <c r="O49" i="1"/>
  <c r="O336" i="1"/>
  <c r="O145" i="1"/>
  <c r="O186" i="1"/>
  <c r="O386" i="1"/>
  <c r="O316" i="1"/>
  <c r="O10" i="1"/>
  <c r="O292" i="1"/>
  <c r="O373" i="1"/>
  <c r="O448" i="1"/>
  <c r="O506" i="1"/>
  <c r="O423" i="1"/>
  <c r="O431" i="1"/>
  <c r="O535" i="1"/>
  <c r="O395" i="1"/>
  <c r="O496" i="1"/>
  <c r="O504" i="1" l="1"/>
  <c r="O9" i="1"/>
  <c r="O144" i="1"/>
  <c r="O141" i="1"/>
  <c r="O315" i="1"/>
  <c r="O532" i="1"/>
  <c r="O372" i="1"/>
  <c r="O421" i="1"/>
  <c r="O185" i="1"/>
  <c r="O371" i="1" l="1"/>
  <c r="O530" i="1"/>
  <c r="O184" i="1"/>
  <c r="W184" i="1"/>
  <c r="O562" i="1"/>
  <c r="O476" i="1" l="1"/>
  <c r="O564" i="1" l="1"/>
  <c r="O578" i="1" l="1"/>
  <c r="H582" i="1"/>
</calcChain>
</file>

<file path=xl/sharedStrings.xml><?xml version="1.0" encoding="utf-8"?>
<sst xmlns="http://schemas.openxmlformats.org/spreadsheetml/2006/main" count="2542" uniqueCount="1154">
  <si>
    <t>ASL BAT</t>
  </si>
  <si>
    <t>CE al lordo della componente sociale</t>
  </si>
  <si>
    <t>CE  componente sociale</t>
  </si>
  <si>
    <t>CE  al netto della  componente sociale</t>
  </si>
  <si>
    <t>CE COVID</t>
  </si>
  <si>
    <t>al netto COVID</t>
  </si>
  <si>
    <t>Totale ricavi</t>
  </si>
  <si>
    <t>Totale costi</t>
  </si>
  <si>
    <t>Risultato</t>
  </si>
  <si>
    <t>(Unità di euro)</t>
  </si>
  <si>
    <t>Formule</t>
  </si>
  <si>
    <t>Cons</t>
  </si>
  <si>
    <t>R</t>
  </si>
  <si>
    <t>NF</t>
  </si>
  <si>
    <t>CODICE</t>
  </si>
  <si>
    <t>DESCRIZIONE</t>
  </si>
  <si>
    <t>F</t>
  </si>
  <si>
    <t>IMPORTO AL LORDO DELLA COMP. SOCIALE</t>
  </si>
  <si>
    <t>componente sociale</t>
  </si>
  <si>
    <t>IMPORTO AL NETTO DELLA COMP. SOCIALE</t>
  </si>
  <si>
    <t>CE Covid</t>
  </si>
  <si>
    <t>CE al netto COVID e componente sociale</t>
  </si>
  <si>
    <t>A)  Valore della produzione</t>
  </si>
  <si>
    <t/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</si>
  <si>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</si>
  <si>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</si>
  <si>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</si>
  <si>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</si>
  <si>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</si>
  <si>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</si>
  <si>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</si>
  <si>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</si>
  <si>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</si>
  <si>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</si>
  <si>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</si>
  <si>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</si>
  <si>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</si>
  <si>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</si>
  <si>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</si>
  <si>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</si>
  <si>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</si>
  <si>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</si>
  <si>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</si>
  <si>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</si>
  <si>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</si>
  <si>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</si>
  <si>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</si>
  <si>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</si>
  <si>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</si>
  <si>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</si>
  <si>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</si>
  <si>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r>
      <t xml:space="preserve">A.1.B.1.2)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LEA</t>
    </r>
  </si>
  <si>
    <t>AA0090</t>
  </si>
  <si>
    <r>
      <t xml:space="preserve">A.1.B.1.3)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extra LEA</t>
    </r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</si>
  <si>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</si>
  <si>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</si>
  <si>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</si>
  <si>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</si>
  <si>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</si>
  <si>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</si>
  <si>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</si>
  <si>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</si>
  <si>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</si>
  <si>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</si>
  <si>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</si>
  <si>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</si>
  <si>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</si>
  <si>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</si>
  <si>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</si>
  <si>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</si>
  <si>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</si>
  <si>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</si>
  <si>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</si>
  <si>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</si>
  <si>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</si>
  <si>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</si>
  <si>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</si>
  <si>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</si>
  <si>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</si>
  <si>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</si>
  <si>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</si>
  <si>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</si>
  <si>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</si>
  <si>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</si>
  <si>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</si>
  <si>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</si>
  <si>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</si>
  <si>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</si>
  <si>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</si>
  <si>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</si>
  <si>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</si>
  <si>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</si>
  <si>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</si>
  <si>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</si>
  <si>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</si>
  <si>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</si>
  <si>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</si>
  <si>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</si>
  <si>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</si>
  <si>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</si>
  <si>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</si>
  <si>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</si>
  <si>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</si>
  <si>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</si>
  <si>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</si>
  <si>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</si>
  <si>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</si>
  <si>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</si>
  <si>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</si>
  <si>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</si>
  <si>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</si>
  <si>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</si>
  <si>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</si>
  <si>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</si>
  <si>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</si>
  <si>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</si>
  <si>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</si>
  <si>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</si>
  <si>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</si>
  <si>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</si>
  <si>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</si>
  <si>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</si>
  <si>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</si>
  <si>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</si>
  <si>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</si>
  <si>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</si>
  <si>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</si>
  <si>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</si>
  <si>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</si>
  <si>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</si>
  <si>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</si>
  <si>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</si>
  <si>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</si>
  <si>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</si>
  <si>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</si>
  <si>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</si>
  <si>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</si>
  <si>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</si>
  <si>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</si>
  <si>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</si>
  <si>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</si>
  <si>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</si>
  <si>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</si>
  <si>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</si>
  <si>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</si>
  <si>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</si>
  <si>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</si>
  <si>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</si>
  <si>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</si>
  <si>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</si>
  <si>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</si>
  <si>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SS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</si>
  <si>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</si>
  <si>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</si>
  <si>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</si>
  <si>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</si>
  <si>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</si>
  <si>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</si>
  <si>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</si>
  <si>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</si>
  <si>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</si>
  <si>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</si>
  <si>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</si>
  <si>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</si>
  <si>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</si>
  <si>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</si>
  <si>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</si>
  <si>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</si>
  <si>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</si>
  <si>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</si>
  <si>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</si>
  <si>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</si>
  <si>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</si>
  <si>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</si>
  <si>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</si>
  <si>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</si>
  <si>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</si>
  <si>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</si>
  <si>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</si>
  <si>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</si>
  <si>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</si>
  <si>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</si>
  <si>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</si>
  <si>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</si>
  <si>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</si>
  <si>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</si>
  <si>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</si>
  <si>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</si>
  <si>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</si>
  <si>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</si>
  <si>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</si>
  <si>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</si>
  <si>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</si>
  <si>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seguite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</si>
  <si>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</si>
  <si>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</si>
  <si>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</si>
  <si>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</si>
  <si>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</si>
  <si>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</si>
  <si>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</si>
  <si>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</si>
  <si>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</si>
  <si>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</si>
  <si>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</si>
  <si>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</si>
  <si>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</si>
  <si>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</si>
  <si>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</si>
  <si>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</si>
  <si>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</si>
  <si>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</si>
  <si>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</si>
  <si>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</si>
  <si>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</si>
  <si>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</si>
  <si>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</si>
  <si>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</si>
  <si>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</si>
  <si>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</si>
  <si>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</si>
  <si>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</si>
  <si>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</si>
  <si>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</si>
  <si>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</si>
  <si>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</si>
  <si>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</si>
  <si>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</si>
  <si>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</si>
  <si>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</si>
  <si>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</si>
  <si>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</si>
  <si>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</si>
  <si>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</si>
  <si>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</si>
  <si>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</si>
  <si>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</si>
  <si>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</si>
  <si>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</si>
  <si>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</si>
  <si>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</si>
  <si>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</si>
  <si>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</si>
  <si>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</si>
  <si>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</si>
  <si>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</si>
  <si>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</si>
  <si>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</si>
  <si>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</si>
  <si>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</si>
  <si>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</si>
  <si>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</si>
  <si>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</si>
  <si>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</si>
  <si>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</si>
  <si>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</si>
  <si>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</si>
  <si>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</si>
  <si>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</si>
  <si>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</si>
  <si>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</si>
  <si>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</si>
  <si>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</si>
  <si>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</si>
  <si>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</si>
  <si>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</si>
  <si>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</si>
  <si>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</si>
  <si>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</si>
  <si>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</si>
  <si>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</si>
  <si>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</si>
  <si>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</si>
  <si>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</si>
  <si>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</si>
  <si>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</si>
  <si>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</si>
  <si>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</si>
  <si>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</si>
  <si>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</si>
  <si>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</si>
  <si>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</si>
  <si>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</si>
  <si>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</si>
  <si>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</si>
  <si>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</si>
  <si>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</si>
  <si>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</si>
  <si>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</si>
  <si>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</si>
  <si>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</si>
  <si>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</si>
  <si>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</si>
  <si>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</si>
  <si>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</si>
  <si>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</si>
  <si>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</si>
  <si>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</si>
  <si>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</si>
  <si>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</si>
  <si>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</si>
  <si>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</si>
  <si>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</si>
  <si>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</si>
  <si>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</si>
  <si>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</si>
  <si>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</si>
  <si>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</si>
  <si>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</si>
  <si>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</si>
  <si>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</si>
  <si>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</si>
  <si>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</si>
  <si>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</si>
  <si>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</si>
  <si>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</si>
  <si>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</si>
  <si>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</si>
  <si>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</si>
  <si>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</si>
  <si>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</si>
  <si>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</si>
  <si>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</si>
  <si>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</si>
  <si>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</si>
  <si>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</si>
  <si>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</si>
  <si>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</si>
  <si>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</si>
  <si>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</si>
  <si>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</si>
  <si>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</si>
  <si>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</si>
  <si>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</si>
  <si>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</si>
  <si>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</si>
  <si>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</si>
  <si>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</si>
  <si>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</si>
  <si>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</si>
  <si>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</si>
  <si>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</si>
  <si>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</si>
  <si>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</si>
  <si>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</si>
  <si>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</si>
  <si>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</si>
  <si>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</si>
  <si>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</si>
  <si>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</si>
  <si>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</si>
  <si>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</si>
  <si>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</si>
  <si>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</si>
  <si>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</si>
  <si>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</si>
  <si>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</si>
  <si>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</si>
  <si>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</si>
  <si>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</si>
  <si>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</si>
  <si>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</si>
  <si>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</si>
  <si>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</si>
  <si>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</si>
  <si>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</si>
  <si>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</si>
  <si>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</si>
  <si>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</si>
  <si>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</si>
  <si>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</si>
  <si>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</si>
  <si>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</si>
  <si>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</si>
  <si>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</si>
  <si>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</si>
  <si>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</si>
  <si>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</si>
  <si>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</si>
  <si>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</si>
  <si>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</si>
  <si>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</si>
  <si>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</si>
  <si>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</si>
  <si>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</si>
  <si>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</si>
  <si>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</si>
  <si>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</si>
  <si>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</si>
  <si>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</si>
  <si>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</si>
  <si>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</si>
  <si>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</si>
  <si>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</si>
  <si>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</si>
  <si>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</si>
  <si>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</si>
  <si>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</si>
  <si>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</si>
  <si>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</si>
  <si>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</si>
  <si>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</si>
  <si>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</si>
  <si>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</si>
  <si>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</si>
  <si>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</si>
  <si>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</si>
  <si>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</si>
  <si>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</si>
  <si>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</si>
  <si>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</si>
  <si>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</si>
  <si>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</si>
  <si>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</si>
  <si>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</si>
  <si>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</si>
  <si>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</si>
  <si>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</si>
  <si>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</si>
  <si>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</si>
  <si>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</si>
  <si>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</si>
  <si>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</si>
  <si>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</si>
  <si>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</si>
  <si>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</si>
  <si>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</si>
  <si>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</si>
  <si>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</si>
  <si>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</si>
  <si>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</si>
  <si>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</si>
  <si>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</si>
  <si>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</si>
  <si>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</si>
  <si>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</si>
  <si>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</si>
  <si>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</si>
  <si>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</si>
  <si>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</si>
  <si>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</si>
  <si>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</si>
  <si>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</si>
  <si>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</si>
  <si>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</si>
  <si>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</si>
  <si>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</si>
  <si>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</si>
  <si>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</si>
  <si>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</si>
  <si>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</si>
  <si>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</si>
  <si>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</si>
  <si>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</si>
  <si>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</si>
  <si>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</si>
  <si>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</si>
  <si>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</si>
  <si>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</si>
  <si>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</si>
  <si>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</si>
  <si>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</si>
  <si>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</si>
  <si>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</si>
  <si>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</si>
  <si>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</si>
  <si>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</si>
  <si>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</si>
  <si>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</si>
  <si>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</si>
  <si>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</si>
  <si>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</si>
  <si>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</si>
  <si>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</si>
  <si>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</si>
  <si>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</si>
  <si>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</si>
  <si>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</si>
  <si>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</si>
  <si>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</si>
  <si>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</si>
  <si>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</si>
  <si>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</si>
  <si>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</si>
  <si>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</si>
  <si>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</si>
  <si>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</si>
  <si>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</si>
  <si>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</si>
  <si>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</si>
  <si>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</si>
  <si>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</si>
  <si>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</si>
  <si>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</si>
  <si>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</si>
  <si>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</si>
  <si>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</si>
  <si>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</si>
  <si>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</si>
  <si>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</si>
  <si>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</si>
  <si>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</si>
  <si>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</si>
  <si>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</si>
  <si>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</si>
  <si>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</si>
  <si>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</si>
  <si>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</si>
  <si>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</si>
  <si>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</si>
  <si>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</si>
  <si>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</si>
  <si>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</si>
  <si>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</si>
  <si>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</si>
  <si>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</si>
  <si>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</si>
  <si>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</si>
  <si>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</si>
  <si>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</si>
  <si>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</si>
  <si>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</si>
  <si>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</si>
  <si>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</si>
  <si>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</si>
  <si>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</si>
  <si>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</si>
  <si>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</si>
  <si>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</si>
  <si>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</si>
  <si>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</si>
  <si>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</si>
  <si>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</si>
  <si>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</si>
  <si>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</si>
  <si>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</si>
  <si>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</si>
  <si>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</si>
  <si>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</si>
  <si>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</si>
  <si>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</si>
  <si>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</si>
  <si>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</si>
  <si>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</si>
  <si>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</si>
  <si>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</si>
  <si>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</si>
  <si>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</si>
  <si>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</si>
  <si>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</si>
  <si>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</si>
  <si>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</si>
  <si>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</si>
  <si>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</si>
  <si>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</si>
  <si>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</si>
  <si>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</si>
  <si>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</si>
  <si>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</si>
  <si>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</si>
  <si>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</si>
  <si>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</si>
  <si>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</si>
  <si>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</si>
  <si>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</si>
  <si>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</si>
  <si>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</si>
  <si>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</si>
  <si>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</si>
  <si>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</si>
  <si>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</si>
  <si>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</si>
  <si>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</si>
  <si>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</si>
  <si>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</si>
  <si>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</si>
  <si>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</si>
  <si>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</si>
  <si>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</si>
  <si>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</si>
  <si>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</si>
  <si>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</si>
  <si>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</si>
  <si>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</si>
  <si>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</si>
  <si>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</si>
  <si>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</si>
  <si>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</si>
  <si>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</si>
  <si>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</si>
  <si>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</si>
  <si>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</si>
  <si>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</si>
  <si>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</si>
  <si>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</si>
  <si>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</si>
  <si>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</si>
  <si>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</si>
  <si>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</si>
  <si>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</si>
  <si>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</si>
  <si>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</si>
  <si>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</si>
  <si>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</si>
  <si>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</si>
  <si>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</si>
  <si>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</si>
  <si>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</si>
  <si>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</si>
  <si>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</si>
  <si>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</si>
  <si>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</si>
  <si>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</si>
  <si>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</si>
  <si>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</si>
  <si>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</si>
  <si>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</si>
  <si>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</si>
  <si>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</si>
  <si>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</si>
  <si>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</si>
  <si>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</si>
  <si>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</si>
  <si>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</si>
  <si>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</si>
  <si>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</si>
  <si>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</si>
  <si>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</si>
  <si>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</si>
  <si>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</si>
  <si>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</si>
  <si>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</si>
  <si>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</si>
  <si>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</si>
  <si>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</si>
  <si>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</si>
  <si>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</si>
  <si>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</si>
  <si>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</si>
  <si>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</si>
  <si>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</si>
  <si>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</si>
  <si>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</si>
  <si>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</si>
  <si>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</si>
  <si>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</si>
  <si>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</si>
  <si>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</si>
  <si>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</si>
  <si>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</si>
  <si>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</si>
  <si>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</si>
  <si>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</si>
  <si>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</si>
  <si>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</si>
  <si>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</si>
  <si>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</si>
  <si>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</si>
  <si>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</si>
  <si>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</si>
  <si>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</si>
  <si>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</si>
  <si>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</si>
  <si>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</si>
  <si>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</si>
  <si>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</si>
  <si>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</si>
  <si>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</si>
  <si>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</si>
  <si>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</si>
  <si>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</si>
  <si>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</si>
  <si>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</si>
  <si>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</si>
  <si>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</si>
  <si>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</si>
  <si>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</si>
  <si>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</si>
  <si>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</si>
  <si>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</si>
  <si>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</si>
  <si>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</si>
  <si>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</si>
  <si>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</si>
  <si>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</si>
  <si>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</si>
  <si>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</si>
  <si>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</si>
  <si>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</si>
  <si>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</si>
  <si>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</si>
  <si>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</si>
  <si>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</si>
  <si>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</si>
  <si>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</si>
  <si>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</si>
  <si>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</si>
  <si>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</si>
  <si>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</si>
  <si>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</si>
  <si>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</si>
  <si>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</si>
  <si>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</si>
  <si>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</si>
  <si>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</si>
  <si>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</si>
  <si>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</si>
  <si>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</si>
  <si>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</si>
  <si>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</si>
  <si>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</si>
  <si>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</si>
  <si>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</si>
  <si>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</si>
  <si>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</si>
  <si>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</si>
  <si>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</si>
  <si>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</si>
  <si>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</si>
  <si>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</si>
  <si>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</si>
  <si>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</si>
  <si>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</si>
  <si>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</si>
  <si>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</si>
  <si>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</si>
  <si>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</si>
  <si>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</si>
  <si>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</si>
  <si>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</si>
  <si>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</si>
  <si>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</si>
  <si>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</si>
  <si>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</si>
  <si>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</si>
  <si>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</si>
  <si>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</si>
  <si>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</si>
  <si>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</si>
  <si>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</si>
  <si>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</si>
  <si>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</si>
  <si>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</si>
  <si>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</si>
  <si>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</si>
  <si>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</si>
  <si>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</si>
  <si>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</si>
  <si>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</si>
  <si>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</si>
  <si>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</si>
  <si>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</si>
  <si>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</si>
  <si>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</si>
  <si>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</si>
  <si>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</si>
  <si>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</si>
  <si>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</si>
  <si>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</si>
  <si>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</si>
  <si>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</si>
  <si>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</si>
  <si>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</si>
  <si>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</si>
  <si>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</si>
  <si>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</si>
  <si>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</si>
  <si>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</si>
  <si>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</si>
  <si>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</si>
  <si>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</si>
  <si>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</si>
  <si>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</si>
  <si>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</si>
  <si>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</si>
  <si>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</si>
  <si>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</si>
  <si>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</si>
  <si>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</si>
  <si>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</si>
  <si>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</si>
  <si>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</si>
  <si>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</si>
  <si>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</si>
  <si>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</si>
  <si>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</si>
  <si>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</si>
  <si>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</si>
  <si>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</si>
  <si>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</si>
  <si>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</si>
  <si>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</si>
  <si>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</si>
  <si>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</si>
  <si>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</si>
  <si>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</si>
  <si>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</si>
  <si>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</si>
  <si>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</si>
  <si>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</si>
  <si>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</si>
  <si>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</si>
  <si>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</si>
  <si>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</si>
  <si>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</si>
  <si>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</si>
  <si>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</si>
  <si>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</si>
  <si>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</si>
  <si>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</si>
  <si>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</si>
  <si>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</si>
  <si>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</si>
  <si>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</si>
  <si>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</si>
  <si>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</si>
  <si>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</si>
  <si>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</si>
  <si>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</si>
  <si>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</si>
  <si>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</si>
  <si>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</si>
  <si>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</si>
  <si>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</si>
  <si>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</si>
  <si>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</si>
  <si>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</si>
  <si>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</si>
  <si>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</si>
  <si>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</si>
  <si>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</si>
  <si>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</si>
  <si>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</si>
  <si>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</si>
  <si>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</si>
  <si>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</si>
  <si>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</si>
  <si>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</si>
  <si>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</si>
  <si>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</si>
  <si>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</si>
  <si>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</si>
  <si>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</si>
  <si>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</si>
  <si>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</si>
  <si>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</si>
  <si>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</si>
  <si>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</si>
  <si>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</si>
  <si>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</si>
  <si>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</si>
  <si>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</si>
  <si>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</si>
  <si>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</si>
  <si>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</si>
  <si>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</si>
  <si>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</si>
  <si>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</si>
  <si>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</si>
  <si>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</si>
  <si>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</si>
  <si>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</si>
  <si>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</si>
  <si>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</si>
  <si>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</si>
  <si>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</si>
  <si>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</si>
  <si>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</si>
  <si>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</si>
  <si>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BA2670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</si>
  <si>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</si>
  <si>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</si>
  <si>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</si>
  <si>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</si>
  <si>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</si>
  <si>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</si>
  <si>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</si>
  <si>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</si>
  <si>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</si>
  <si>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</si>
  <si>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</si>
  <si>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</si>
  <si>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</si>
  <si>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</si>
  <si>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</si>
  <si>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</si>
  <si>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</si>
  <si>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</si>
  <si>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</si>
  <si>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</si>
  <si>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</si>
  <si>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</si>
  <si>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</si>
  <si>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</si>
  <si>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</si>
  <si>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</si>
  <si>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</si>
  <si>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</si>
  <si>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</si>
  <si>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</si>
  <si>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</si>
  <si>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</si>
  <si>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</si>
  <si>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</si>
  <si>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</si>
  <si>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</si>
  <si>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</si>
  <si>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</si>
  <si>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</si>
  <si>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</si>
  <si>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</si>
  <si>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</si>
  <si>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</si>
  <si>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</si>
  <si>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</si>
  <si>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</si>
  <si>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</si>
  <si>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</si>
  <si>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</si>
  <si>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</si>
  <si>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</si>
  <si>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</si>
  <si>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</si>
  <si>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</si>
  <si>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</si>
  <si>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</si>
  <si>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</si>
  <si>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</si>
  <si>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</si>
  <si>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</si>
  <si>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</si>
  <si>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</si>
  <si>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</si>
  <si>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</si>
  <si>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</si>
  <si>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</si>
  <si>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</si>
  <si>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</si>
  <si>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</si>
  <si>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</si>
  <si>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</si>
  <si>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</si>
  <si>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</si>
  <si>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</si>
  <si>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</si>
  <si>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</si>
  <si>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</si>
  <si>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</si>
  <si>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</si>
  <si>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</si>
  <si>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</si>
  <si>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</si>
  <si>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</si>
  <si>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</si>
  <si>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</si>
  <si>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</si>
  <si>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</si>
  <si>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</si>
  <si>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</si>
  <si>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</si>
  <si>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</si>
  <si>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</si>
  <si>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</si>
  <si>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</si>
  <si>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</si>
  <si>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</si>
  <si>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</si>
  <si>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</si>
  <si>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</si>
  <si>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</si>
  <si>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</si>
  <si>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</si>
  <si>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</si>
  <si>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</si>
  <si>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</si>
  <si>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</si>
  <si>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</si>
  <si>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</si>
  <si>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</si>
  <si>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</si>
  <si>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</si>
  <si>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</si>
  <si>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</si>
  <si>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</si>
  <si>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</si>
  <si>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</si>
  <si>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</si>
  <si>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</si>
  <si>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</si>
  <si>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</si>
  <si>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</si>
  <si>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</si>
  <si>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</si>
  <si>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</si>
  <si>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</si>
  <si>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</si>
  <si>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</si>
  <si>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</si>
  <si>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</si>
  <si>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</si>
  <si>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</si>
  <si>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</si>
  <si>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</si>
  <si>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</si>
  <si>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</si>
  <si>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</si>
  <si>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</si>
  <si>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</si>
  <si>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</si>
  <si>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</si>
  <si>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</si>
  <si>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</si>
  <si>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</si>
  <si>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</si>
  <si>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</si>
  <si>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</si>
  <si>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</si>
  <si>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</si>
  <si>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</si>
  <si>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</si>
  <si>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</si>
  <si>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</si>
  <si>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</si>
  <si>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</si>
  <si>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</si>
  <si>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</si>
  <si>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</si>
  <si>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</si>
  <si>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</si>
  <si>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</si>
  <si>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</si>
  <si>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</si>
  <si>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</si>
  <si>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</si>
  <si>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</si>
  <si>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</si>
  <si>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</si>
  <si>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</si>
  <si>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</si>
  <si>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</si>
  <si>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</si>
  <si>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</si>
  <si>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</si>
  <si>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</si>
  <si>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</si>
  <si>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</si>
  <si>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</si>
  <si>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</si>
  <si>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</si>
  <si>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</si>
  <si>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</si>
  <si>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</si>
  <si>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</si>
  <si>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</si>
  <si>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</si>
  <si>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</si>
  <si>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</si>
  <si>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</si>
  <si>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</si>
  <si>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</si>
  <si>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</si>
  <si>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</si>
  <si>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</si>
  <si>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</si>
  <si>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</si>
  <si>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</si>
  <si>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</si>
  <si>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</si>
  <si>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</si>
  <si>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</si>
  <si>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</si>
  <si>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</si>
  <si>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</si>
  <si>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</si>
  <si>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</si>
  <si>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</si>
  <si>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</si>
  <si>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</si>
  <si>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</si>
  <si>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</si>
  <si>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</si>
  <si>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</si>
  <si>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</si>
  <si>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</si>
  <si>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</si>
  <si>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</si>
  <si>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</si>
  <si>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</si>
  <si>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</si>
  <si>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</si>
  <si>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</si>
  <si>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</si>
  <si>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</si>
  <si>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</si>
  <si>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</si>
  <si>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</si>
  <si>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</si>
  <si>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</si>
  <si>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</si>
  <si>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</si>
  <si>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</si>
  <si>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</si>
  <si>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</si>
  <si>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</si>
  <si>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</si>
  <si>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</si>
  <si>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</si>
  <si>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</si>
  <si>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</si>
  <si>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</si>
  <si>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</si>
  <si>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</si>
  <si>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</si>
  <si>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</si>
  <si>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</si>
  <si>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</si>
  <si>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</si>
  <si>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</si>
  <si>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</si>
  <si>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</si>
  <si>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</si>
  <si>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</si>
  <si>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</si>
  <si>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</si>
  <si>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</si>
  <si>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</si>
  <si>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</si>
  <si>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</si>
  <si>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</si>
  <si>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</si>
  <si>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</si>
  <si>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</si>
  <si>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</si>
  <si>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</si>
  <si>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</si>
  <si>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</si>
  <si>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</si>
  <si>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</si>
  <si>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</si>
  <si>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</si>
  <si>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</si>
  <si>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</si>
  <si>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</si>
  <si>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</si>
  <si>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</si>
  <si>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</si>
  <si>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</si>
  <si>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 xml:space="preserve">             Data ……………………</t>
  </si>
  <si>
    <t xml:space="preserve">      Il Direttore dell'AGREF</t>
  </si>
  <si>
    <t>……………………………………………</t>
  </si>
  <si>
    <t xml:space="preserve">                              Il Direttore Amministrativo</t>
  </si>
  <si>
    <t xml:space="preserve">          Il Direttore Generale</t>
  </si>
  <si>
    <t>……………………………………………………….</t>
  </si>
  <si>
    <t>Ce_II trim_2023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</si>
</sst>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3"/>
      <name val="Calibri"/>
      <family val="2"/>
      <scheme val="minor"/>
    </font>
    <font>
      <sz val="1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4" tint="0.3999450666829432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/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4"/>
      </bottom>
      <diagonal/>
    </border>
    <border>
      <left/>
      <right/>
      <top style="medium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4"/>
      </bottom>
      <diagonal/>
    </border>
    <border>
      <left/>
      <right style="medium">
        <color indexed="64"/>
      </right>
      <top style="medium">
        <color indexed="64"/>
      </top>
      <bottom style="hair">
        <color theme="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 style="thin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/>
      <diagonal/>
    </border>
    <border>
      <left/>
      <right style="medium">
        <color indexed="64"/>
      </right>
      <top style="hair">
        <color theme="4"/>
      </top>
      <bottom/>
      <diagonal/>
    </border>
    <border>
      <left style="medium">
        <color indexed="64"/>
      </left>
      <right style="medium">
        <color indexed="64"/>
      </right>
      <top style="hair">
        <color theme="4"/>
      </top>
      <bottom style="medium">
        <color indexed="64"/>
      </bottom>
      <diagonal/>
    </border>
    <border>
      <left/>
      <right style="medium">
        <color indexed="64"/>
      </right>
      <top style="hair">
        <color theme="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8" fillId="0" borderId="0"/>
  </cellStyleXfs>
  <cellXfs count="330">
    <xf numFmtId="0" fontId="0" fillId="0" borderId="0" xfId="0"/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4" fillId="0" borderId="0" xfId="2" applyFont="1" applyAlignment="1">
      <alignment horizontal="center" vertical="center"/>
    </xf>
    <xf numFmtId="43" fontId="4" fillId="0" borderId="0" xfId="3" applyFont="1" applyAlignment="1">
      <alignment horizontal="center" vertical="center" wrapText="1"/>
    </xf>
    <xf numFmtId="43" fontId="6" fillId="0" borderId="1" xfId="3" applyFont="1" applyBorder="1" applyAlignment="1">
      <alignment horizontal="left" vertical="center" wrapText="1"/>
    </xf>
    <xf numFmtId="0" fontId="6" fillId="0" borderId="0" xfId="2" applyFont="1" applyAlignment="1">
      <alignment horizontal="center" vertical="center"/>
    </xf>
    <xf numFmtId="43" fontId="6" fillId="0" borderId="0" xfId="3" applyFont="1" applyFill="1" applyAlignment="1">
      <alignment horizontal="center" vertical="center"/>
    </xf>
    <xf numFmtId="43" fontId="6" fillId="0" borderId="1" xfId="3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2" fillId="4" borderId="0" xfId="2" applyFont="1" applyFill="1" applyAlignment="1">
      <alignment vertical="center"/>
    </xf>
    <xf numFmtId="0" fontId="4" fillId="4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6" fillId="2" borderId="0" xfId="2" applyFont="1" applyFill="1" applyAlignment="1">
      <alignment horizontal="right" vertical="center"/>
    </xf>
    <xf numFmtId="43" fontId="4" fillId="0" borderId="0" xfId="3" applyFont="1" applyBorder="1" applyAlignment="1">
      <alignment horizontal="center" vertical="center"/>
    </xf>
    <xf numFmtId="43" fontId="4" fillId="5" borderId="1" xfId="4" applyFont="1" applyFill="1" applyBorder="1" applyAlignment="1">
      <alignment horizontal="center" vertical="center"/>
    </xf>
    <xf numFmtId="43" fontId="4" fillId="5" borderId="3" xfId="3" applyFont="1" applyFill="1" applyBorder="1" applyAlignment="1">
      <alignment vertical="center" wrapText="1"/>
    </xf>
    <xf numFmtId="43" fontId="4" fillId="0" borderId="0" xfId="3" applyFont="1" applyFill="1" applyBorder="1" applyAlignment="1">
      <alignment horizontal="center" vertical="center"/>
    </xf>
    <xf numFmtId="164" fontId="4" fillId="5" borderId="2" xfId="1" applyFont="1" applyFill="1" applyBorder="1" applyAlignment="1">
      <alignment horizontal="center" vertical="center"/>
    </xf>
    <xf numFmtId="43" fontId="4" fillId="0" borderId="1" xfId="2" applyNumberFormat="1" applyFont="1" applyBorder="1" applyAlignment="1">
      <alignment horizontal="center" vertical="center"/>
    </xf>
    <xf numFmtId="43" fontId="4" fillId="2" borderId="0" xfId="2" applyNumberFormat="1" applyFont="1" applyFill="1" applyAlignment="1">
      <alignment horizontal="center" vertical="center"/>
    </xf>
    <xf numFmtId="43" fontId="4" fillId="6" borderId="1" xfId="4" applyFont="1" applyFill="1" applyBorder="1" applyAlignment="1">
      <alignment horizontal="center" vertical="center"/>
    </xf>
    <xf numFmtId="43" fontId="4" fillId="6" borderId="4" xfId="3" applyFont="1" applyFill="1" applyBorder="1" applyAlignment="1">
      <alignment vertical="center" wrapText="1"/>
    </xf>
    <xf numFmtId="164" fontId="4" fillId="6" borderId="2" xfId="1" applyFont="1" applyFill="1" applyBorder="1" applyAlignment="1">
      <alignment horizontal="center" vertical="center"/>
    </xf>
    <xf numFmtId="43" fontId="6" fillId="7" borderId="1" xfId="2" applyNumberFormat="1" applyFont="1" applyFill="1" applyBorder="1" applyAlignment="1">
      <alignment horizontal="center" vertical="center"/>
    </xf>
    <xf numFmtId="43" fontId="6" fillId="0" borderId="0" xfId="3" applyFont="1" applyFill="1" applyBorder="1" applyAlignment="1">
      <alignment horizontal="center" vertical="center"/>
    </xf>
    <xf numFmtId="43" fontId="6" fillId="0" borderId="1" xfId="2" applyNumberFormat="1" applyFont="1" applyBorder="1" applyAlignment="1">
      <alignment horizontal="center" vertical="center"/>
    </xf>
    <xf numFmtId="43" fontId="2" fillId="4" borderId="0" xfId="2" applyNumberFormat="1" applyFont="1" applyFill="1" applyAlignment="1">
      <alignment vertical="center"/>
    </xf>
    <xf numFmtId="0" fontId="6" fillId="2" borderId="0" xfId="2" applyFont="1" applyFill="1" applyAlignment="1">
      <alignment horizontal="center" vertical="center"/>
    </xf>
    <xf numFmtId="43" fontId="4" fillId="2" borderId="0" xfId="4" applyFont="1" applyFill="1" applyBorder="1" applyAlignment="1">
      <alignment horizontal="center" vertical="center"/>
    </xf>
    <xf numFmtId="43" fontId="4" fillId="2" borderId="0" xfId="3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43" fontId="4" fillId="2" borderId="0" xfId="2" applyNumberFormat="1" applyFont="1" applyFill="1" applyAlignment="1">
      <alignment vertical="center"/>
    </xf>
    <xf numFmtId="0" fontId="6" fillId="2" borderId="0" xfId="2" applyFont="1" applyFill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43" fontId="6" fillId="0" borderId="0" xfId="3" applyFont="1" applyAlignment="1">
      <alignment horizontal="center" vertical="center" wrapText="1"/>
    </xf>
    <xf numFmtId="43" fontId="6" fillId="2" borderId="0" xfId="3" applyFont="1" applyFill="1" applyAlignment="1">
      <alignment horizontal="center" vertical="center" wrapText="1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horizontal="center" vertical="center" wrapText="1"/>
    </xf>
    <xf numFmtId="0" fontId="2" fillId="4" borderId="0" xfId="2" applyFont="1" applyFill="1" applyAlignment="1">
      <alignment vertical="center" wrapText="1"/>
    </xf>
    <xf numFmtId="0" fontId="4" fillId="4" borderId="0" xfId="2" applyFont="1" applyFill="1" applyAlignment="1">
      <alignment vertical="center" wrapText="1"/>
    </xf>
    <xf numFmtId="0" fontId="4" fillId="3" borderId="0" xfId="2" applyFont="1" applyFill="1" applyAlignment="1">
      <alignment vertical="center" wrapText="1"/>
    </xf>
    <xf numFmtId="0" fontId="10" fillId="8" borderId="5" xfId="5" applyFont="1" applyFill="1" applyBorder="1" applyAlignment="1">
      <alignment horizontal="center" vertical="center"/>
    </xf>
    <xf numFmtId="0" fontId="10" fillId="8" borderId="6" xfId="5" applyFont="1" applyFill="1" applyBorder="1" applyAlignment="1">
      <alignment horizontal="center" vertical="center" wrapText="1"/>
    </xf>
    <xf numFmtId="0" fontId="10" fillId="8" borderId="6" xfId="5" applyFont="1" applyFill="1" applyBorder="1" applyAlignment="1">
      <alignment horizontal="center" vertical="center"/>
    </xf>
    <xf numFmtId="43" fontId="10" fillId="8" borderId="6" xfId="3" applyFont="1" applyFill="1" applyBorder="1" applyAlignment="1">
      <alignment horizontal="center" vertical="center" wrapText="1"/>
    </xf>
    <xf numFmtId="43" fontId="10" fillId="8" borderId="7" xfId="4" applyFont="1" applyFill="1" applyBorder="1" applyAlignment="1">
      <alignment horizontal="center" vertical="center" wrapText="1"/>
    </xf>
    <xf numFmtId="43" fontId="10" fillId="8" borderId="1" xfId="4" applyFont="1" applyFill="1" applyBorder="1" applyAlignment="1">
      <alignment horizontal="center" vertical="center" wrapText="1"/>
    </xf>
    <xf numFmtId="43" fontId="10" fillId="8" borderId="8" xfId="4" applyFont="1" applyFill="1" applyBorder="1" applyAlignment="1">
      <alignment horizontal="center" vertical="center"/>
    </xf>
    <xf numFmtId="43" fontId="10" fillId="0" borderId="1" xfId="4" applyFont="1" applyFill="1" applyBorder="1" applyAlignment="1">
      <alignment horizontal="center" vertical="center" wrapText="1"/>
    </xf>
    <xf numFmtId="43" fontId="10" fillId="8" borderId="2" xfId="4" applyFont="1" applyFill="1" applyBorder="1" applyAlignment="1">
      <alignment horizontal="center" vertical="center" wrapText="1"/>
    </xf>
    <xf numFmtId="0" fontId="6" fillId="4" borderId="0" xfId="6" applyFont="1" applyFill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4" borderId="0" xfId="6" applyFont="1" applyFill="1" applyAlignment="1">
      <alignment vertical="center"/>
    </xf>
    <xf numFmtId="0" fontId="4" fillId="0" borderId="9" xfId="6" applyFont="1" applyBorder="1" applyAlignment="1">
      <alignment horizontal="center" vertical="center" wrapText="1"/>
    </xf>
    <xf numFmtId="0" fontId="4" fillId="0" borderId="10" xfId="6" applyFont="1" applyBorder="1" applyAlignment="1">
      <alignment horizontal="center" vertical="center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11" fillId="0" borderId="13" xfId="6" applyFont="1" applyBorder="1" applyAlignment="1">
      <alignment vertical="center" wrapText="1"/>
    </xf>
    <xf numFmtId="43" fontId="6" fillId="0" borderId="13" xfId="3" applyFont="1" applyBorder="1" applyAlignment="1">
      <alignment horizontal="left" vertical="center" wrapText="1"/>
    </xf>
    <xf numFmtId="43" fontId="4" fillId="0" borderId="14" xfId="4" applyFont="1" applyBorder="1" applyAlignment="1">
      <alignment horizontal="right" vertical="center" wrapText="1"/>
    </xf>
    <xf numFmtId="0" fontId="12" fillId="4" borderId="0" xfId="2" applyFont="1" applyFill="1" applyAlignment="1">
      <alignment vertical="center" wrapText="1"/>
    </xf>
    <xf numFmtId="0" fontId="6" fillId="0" borderId="1" xfId="2" applyFont="1" applyBorder="1" applyAlignment="1">
      <alignment vertical="center" wrapText="1"/>
    </xf>
    <xf numFmtId="43" fontId="6" fillId="0" borderId="0" xfId="3" applyFont="1" applyAlignment="1">
      <alignment vertical="center" wrapText="1"/>
    </xf>
    <xf numFmtId="0" fontId="6" fillId="0" borderId="2" xfId="2" applyFont="1" applyBorder="1" applyAlignment="1">
      <alignment vertical="center" wrapText="1"/>
    </xf>
    <xf numFmtId="0" fontId="6" fillId="3" borderId="0" xfId="2" applyFont="1" applyFill="1" applyAlignment="1">
      <alignment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4" fillId="0" borderId="17" xfId="6" applyFont="1" applyBorder="1" applyAlignment="1">
      <alignment horizontal="center" vertical="center" wrapText="1"/>
    </xf>
    <xf numFmtId="0" fontId="6" fillId="0" borderId="18" xfId="6" applyFont="1" applyBorder="1" applyAlignment="1">
      <alignment horizontal="center" vertical="center" wrapText="1"/>
    </xf>
    <xf numFmtId="0" fontId="6" fillId="5" borderId="19" xfId="6" applyFont="1" applyFill="1" applyBorder="1" applyAlignment="1">
      <alignment vertical="center" wrapText="1"/>
    </xf>
    <xf numFmtId="43" fontId="6" fillId="5" borderId="19" xfId="4" applyFont="1" applyFill="1" applyBorder="1" applyAlignment="1">
      <alignment horizontal="right" vertical="center" wrapText="1"/>
    </xf>
    <xf numFmtId="43" fontId="6" fillId="5" borderId="16" xfId="4" applyFont="1" applyFill="1" applyBorder="1" applyAlignment="1">
      <alignment horizontal="right" vertical="center" wrapText="1"/>
    </xf>
    <xf numFmtId="43" fontId="6" fillId="5" borderId="1" xfId="4" applyFont="1" applyFill="1" applyBorder="1" applyAlignment="1">
      <alignment horizontal="right" vertical="center" wrapText="1"/>
    </xf>
    <xf numFmtId="43" fontId="6" fillId="0" borderId="0" xfId="4" applyFont="1" applyFill="1" applyBorder="1" applyAlignment="1">
      <alignment horizontal="right" vertical="center" wrapText="1"/>
    </xf>
    <xf numFmtId="43" fontId="6" fillId="5" borderId="17" xfId="4" applyFont="1" applyFill="1" applyBorder="1" applyAlignment="1">
      <alignment horizontal="right" vertical="center" wrapText="1"/>
    </xf>
    <xf numFmtId="0" fontId="4" fillId="0" borderId="20" xfId="6" applyFont="1" applyBorder="1" applyAlignment="1">
      <alignment horizontal="center" vertical="center" wrapText="1"/>
    </xf>
    <xf numFmtId="0" fontId="13" fillId="0" borderId="21" xfId="6" applyFont="1" applyBorder="1" applyAlignment="1">
      <alignment horizontal="center" vertical="center" wrapText="1"/>
    </xf>
    <xf numFmtId="0" fontId="14" fillId="0" borderId="22" xfId="6" applyFont="1" applyBorder="1" applyAlignment="1">
      <alignment horizontal="center" vertical="center" wrapText="1"/>
    </xf>
    <xf numFmtId="0" fontId="14" fillId="9" borderId="23" xfId="6" applyFont="1" applyFill="1" applyBorder="1" applyAlignment="1">
      <alignment vertical="center" wrapText="1"/>
    </xf>
    <xf numFmtId="43" fontId="6" fillId="9" borderId="23" xfId="4" applyFont="1" applyFill="1" applyBorder="1" applyAlignment="1">
      <alignment horizontal="right" vertical="center" wrapText="1"/>
    </xf>
    <xf numFmtId="43" fontId="6" fillId="9" borderId="21" xfId="4" applyFont="1" applyFill="1" applyBorder="1" applyAlignment="1">
      <alignment horizontal="right" vertical="center" wrapText="1"/>
    </xf>
    <xf numFmtId="0" fontId="15" fillId="4" borderId="0" xfId="2" applyFont="1" applyFill="1" applyAlignment="1">
      <alignment vertical="center" wrapText="1"/>
    </xf>
    <xf numFmtId="43" fontId="6" fillId="9" borderId="1" xfId="4" applyFont="1" applyFill="1" applyBorder="1" applyAlignment="1">
      <alignment horizontal="right" vertical="center" wrapText="1"/>
    </xf>
    <xf numFmtId="43" fontId="6" fillId="9" borderId="24" xfId="4" applyFont="1" applyFill="1" applyBorder="1" applyAlignment="1">
      <alignment horizontal="right" vertical="center" wrapText="1"/>
    </xf>
    <xf numFmtId="0" fontId="14" fillId="0" borderId="0" xfId="2" applyFont="1" applyAlignment="1">
      <alignment vertical="center" wrapText="1"/>
    </xf>
    <xf numFmtId="0" fontId="14" fillId="3" borderId="0" xfId="2" applyFont="1" applyFill="1" applyAlignment="1">
      <alignment vertical="center" wrapText="1"/>
    </xf>
    <xf numFmtId="0" fontId="4" fillId="0" borderId="21" xfId="6" applyFont="1" applyBorder="1" applyAlignment="1">
      <alignment horizontal="center" vertical="center" wrapText="1"/>
    </xf>
    <xf numFmtId="0" fontId="13" fillId="0" borderId="22" xfId="6" applyFont="1" applyBorder="1" applyAlignment="1">
      <alignment horizontal="center" vertical="center" wrapText="1"/>
    </xf>
    <xf numFmtId="0" fontId="13" fillId="10" borderId="23" xfId="6" applyFont="1" applyFill="1" applyBorder="1" applyAlignment="1">
      <alignment vertical="center" wrapText="1"/>
    </xf>
    <xf numFmtId="43" fontId="13" fillId="10" borderId="23" xfId="4" applyFont="1" applyFill="1" applyBorder="1" applyAlignment="1">
      <alignment horizontal="right" vertical="center" wrapText="1"/>
    </xf>
    <xf numFmtId="43" fontId="13" fillId="10" borderId="21" xfId="4" applyFont="1" applyFill="1" applyBorder="1" applyAlignment="1">
      <alignment horizontal="right" vertical="center" wrapText="1"/>
    </xf>
    <xf numFmtId="43" fontId="13" fillId="10" borderId="1" xfId="4" applyFont="1" applyFill="1" applyBorder="1" applyAlignment="1">
      <alignment horizontal="right" vertical="center" wrapText="1"/>
    </xf>
    <xf numFmtId="43" fontId="13" fillId="0" borderId="0" xfId="4" applyFont="1" applyFill="1" applyBorder="1" applyAlignment="1">
      <alignment horizontal="right" vertical="center" wrapText="1"/>
    </xf>
    <xf numFmtId="43" fontId="13" fillId="10" borderId="24" xfId="4" applyFont="1" applyFill="1" applyBorder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0" fontId="4" fillId="0" borderId="22" xfId="6" applyFont="1" applyBorder="1" applyAlignment="1">
      <alignment horizontal="center" vertical="center" wrapText="1"/>
    </xf>
    <xf numFmtId="0" fontId="4" fillId="0" borderId="23" xfId="6" applyFont="1" applyBorder="1" applyAlignment="1">
      <alignment vertical="center" wrapText="1"/>
    </xf>
    <xf numFmtId="43" fontId="4" fillId="0" borderId="23" xfId="3" applyFont="1" applyBorder="1" applyAlignment="1">
      <alignment horizontal="left" vertical="center" wrapText="1"/>
    </xf>
    <xf numFmtId="43" fontId="4" fillId="0" borderId="21" xfId="4" applyFont="1" applyBorder="1" applyAlignment="1">
      <alignment horizontal="right" vertical="center" wrapText="1"/>
    </xf>
    <xf numFmtId="43" fontId="4" fillId="0" borderId="1" xfId="4" applyFont="1" applyBorder="1" applyAlignment="1">
      <alignment horizontal="right" vertical="center" wrapText="1"/>
    </xf>
    <xf numFmtId="43" fontId="4" fillId="0" borderId="0" xfId="4" applyFont="1" applyFill="1" applyBorder="1" applyAlignment="1">
      <alignment horizontal="right" vertical="center" wrapText="1"/>
    </xf>
    <xf numFmtId="43" fontId="4" fillId="0" borderId="24" xfId="4" applyFont="1" applyBorder="1" applyAlignment="1">
      <alignment horizontal="right" vertical="center" wrapText="1"/>
    </xf>
    <xf numFmtId="0" fontId="4" fillId="4" borderId="22" xfId="6" applyFont="1" applyFill="1" applyBorder="1" applyAlignment="1">
      <alignment horizontal="center" vertical="center" wrapText="1"/>
    </xf>
    <xf numFmtId="0" fontId="4" fillId="4" borderId="23" xfId="6" applyFont="1" applyFill="1" applyBorder="1" applyAlignment="1">
      <alignment vertical="center" wrapText="1"/>
    </xf>
    <xf numFmtId="43" fontId="4" fillId="4" borderId="23" xfId="3" applyFont="1" applyFill="1" applyBorder="1" applyAlignment="1">
      <alignment horizontal="left" vertical="center" wrapText="1"/>
    </xf>
    <xf numFmtId="0" fontId="13" fillId="4" borderId="23" xfId="6" applyFont="1" applyFill="1" applyBorder="1" applyAlignment="1">
      <alignment vertical="center" wrapText="1"/>
    </xf>
    <xf numFmtId="43" fontId="13" fillId="4" borderId="23" xfId="3" applyFont="1" applyFill="1" applyBorder="1" applyAlignment="1">
      <alignment horizontal="left" vertical="center" wrapText="1"/>
    </xf>
    <xf numFmtId="43" fontId="13" fillId="0" borderId="1" xfId="4" applyFont="1" applyBorder="1" applyAlignment="1">
      <alignment horizontal="right" vertical="center" wrapText="1"/>
    </xf>
    <xf numFmtId="43" fontId="13" fillId="10" borderId="23" xfId="3" applyFont="1" applyFill="1" applyBorder="1" applyAlignment="1">
      <alignment horizontal="left" vertical="center" wrapText="1"/>
    </xf>
    <xf numFmtId="0" fontId="14" fillId="9" borderId="23" xfId="6" applyFont="1" applyFill="1" applyBorder="1" applyAlignment="1">
      <alignment horizontal="left" vertical="center" wrapText="1"/>
    </xf>
    <xf numFmtId="43" fontId="4" fillId="10" borderId="21" xfId="4" applyFont="1" applyFill="1" applyBorder="1" applyAlignment="1">
      <alignment horizontal="right" vertical="center" wrapText="1"/>
    </xf>
    <xf numFmtId="43" fontId="4" fillId="10" borderId="1" xfId="4" applyFont="1" applyFill="1" applyBorder="1" applyAlignment="1">
      <alignment horizontal="right" vertical="center" wrapText="1"/>
    </xf>
    <xf numFmtId="43" fontId="4" fillId="10" borderId="24" xfId="4" applyFont="1" applyFill="1" applyBorder="1" applyAlignment="1">
      <alignment horizontal="right" vertical="center" wrapText="1"/>
    </xf>
    <xf numFmtId="43" fontId="4" fillId="0" borderId="23" xfId="3" applyFont="1" applyBorder="1" applyAlignment="1">
      <alignment horizontal="center" vertical="center" wrapText="1"/>
    </xf>
    <xf numFmtId="43" fontId="4" fillId="10" borderId="23" xfId="4" applyFont="1" applyFill="1" applyBorder="1" applyAlignment="1">
      <alignment horizontal="right" vertical="center" wrapText="1"/>
    </xf>
    <xf numFmtId="0" fontId="4" fillId="4" borderId="20" xfId="6" applyFont="1" applyFill="1" applyBorder="1" applyAlignment="1">
      <alignment horizontal="center" vertical="center" wrapText="1"/>
    </xf>
    <xf numFmtId="0" fontId="4" fillId="4" borderId="21" xfId="6" applyFont="1" applyFill="1" applyBorder="1" applyAlignment="1">
      <alignment horizontal="center" vertical="center" wrapText="1"/>
    </xf>
    <xf numFmtId="43" fontId="13" fillId="10" borderId="23" xfId="4" applyFont="1" applyFill="1" applyBorder="1" applyAlignment="1">
      <alignment horizontal="left" vertical="center" wrapText="1"/>
    </xf>
    <xf numFmtId="43" fontId="13" fillId="10" borderId="21" xfId="4" applyFont="1" applyFill="1" applyBorder="1" applyAlignment="1">
      <alignment horizontal="left" vertical="center" wrapText="1"/>
    </xf>
    <xf numFmtId="43" fontId="13" fillId="10" borderId="1" xfId="4" applyFont="1" applyFill="1" applyBorder="1" applyAlignment="1">
      <alignment horizontal="left" vertical="center" wrapText="1"/>
    </xf>
    <xf numFmtId="43" fontId="13" fillId="0" borderId="0" xfId="4" applyFont="1" applyFill="1" applyBorder="1" applyAlignment="1">
      <alignment horizontal="left" vertical="center" wrapText="1"/>
    </xf>
    <xf numFmtId="43" fontId="13" fillId="10" borderId="24" xfId="4" applyFont="1" applyFill="1" applyBorder="1" applyAlignment="1">
      <alignment horizontal="left" vertical="center" wrapText="1"/>
    </xf>
    <xf numFmtId="43" fontId="14" fillId="9" borderId="23" xfId="3" applyFont="1" applyFill="1" applyBorder="1" applyAlignment="1">
      <alignment horizontal="left" vertical="center" wrapText="1"/>
    </xf>
    <xf numFmtId="43" fontId="14" fillId="9" borderId="21" xfId="4" applyFont="1" applyFill="1" applyBorder="1" applyAlignment="1">
      <alignment horizontal="right" vertical="center" wrapText="1"/>
    </xf>
    <xf numFmtId="43" fontId="14" fillId="9" borderId="1" xfId="4" applyFont="1" applyFill="1" applyBorder="1" applyAlignment="1">
      <alignment horizontal="right" vertical="center" wrapText="1"/>
    </xf>
    <xf numFmtId="43" fontId="14" fillId="0" borderId="0" xfId="4" applyFont="1" applyFill="1" applyBorder="1" applyAlignment="1">
      <alignment horizontal="right" vertical="center" wrapText="1"/>
    </xf>
    <xf numFmtId="43" fontId="14" fillId="9" borderId="24" xfId="4" applyFont="1" applyFill="1" applyBorder="1" applyAlignment="1">
      <alignment horizontal="right" vertical="center" wrapText="1"/>
    </xf>
    <xf numFmtId="0" fontId="6" fillId="0" borderId="22" xfId="6" applyFont="1" applyBorder="1" applyAlignment="1">
      <alignment horizontal="center" vertical="center" wrapText="1"/>
    </xf>
    <xf numFmtId="0" fontId="6" fillId="5" borderId="23" xfId="6" applyFont="1" applyFill="1" applyBorder="1" applyAlignment="1">
      <alignment vertical="center" wrapText="1"/>
    </xf>
    <xf numFmtId="43" fontId="6" fillId="5" borderId="23" xfId="4" applyFont="1" applyFill="1" applyBorder="1" applyAlignment="1">
      <alignment horizontal="right" vertical="center" wrapText="1"/>
    </xf>
    <xf numFmtId="43" fontId="6" fillId="5" borderId="21" xfId="4" applyFont="1" applyFill="1" applyBorder="1" applyAlignment="1">
      <alignment horizontal="right" vertical="center" wrapText="1"/>
    </xf>
    <xf numFmtId="43" fontId="6" fillId="5" borderId="24" xfId="4" applyFont="1" applyFill="1" applyBorder="1" applyAlignment="1">
      <alignment horizontal="right" vertical="center" wrapText="1"/>
    </xf>
    <xf numFmtId="43" fontId="4" fillId="9" borderId="21" xfId="4" applyFont="1" applyFill="1" applyBorder="1" applyAlignment="1">
      <alignment horizontal="right" vertical="center" wrapText="1"/>
    </xf>
    <xf numFmtId="43" fontId="4" fillId="9" borderId="1" xfId="4" applyFont="1" applyFill="1" applyBorder="1" applyAlignment="1">
      <alignment horizontal="right" vertical="center" wrapText="1"/>
    </xf>
    <xf numFmtId="43" fontId="4" fillId="9" borderId="24" xfId="4" applyFont="1" applyFill="1" applyBorder="1" applyAlignment="1">
      <alignment horizontal="right" vertical="center" wrapText="1"/>
    </xf>
    <xf numFmtId="43" fontId="4" fillId="5" borderId="23" xfId="4" applyFont="1" applyFill="1" applyBorder="1" applyAlignment="1">
      <alignment horizontal="right" vertical="center" wrapText="1"/>
    </xf>
    <xf numFmtId="43" fontId="4" fillId="5" borderId="21" xfId="4" applyFont="1" applyFill="1" applyBorder="1" applyAlignment="1">
      <alignment horizontal="right" vertical="center" wrapText="1"/>
    </xf>
    <xf numFmtId="43" fontId="4" fillId="5" borderId="1" xfId="4" applyFont="1" applyFill="1" applyBorder="1" applyAlignment="1">
      <alignment horizontal="right" vertical="center" wrapText="1"/>
    </xf>
    <xf numFmtId="43" fontId="4" fillId="5" borderId="24" xfId="4" applyFont="1" applyFill="1" applyBorder="1" applyAlignment="1">
      <alignment horizontal="right" vertical="center" wrapText="1"/>
    </xf>
    <xf numFmtId="0" fontId="2" fillId="3" borderId="0" xfId="2" applyFont="1" applyFill="1" applyAlignment="1">
      <alignment vertical="center" wrapText="1"/>
    </xf>
    <xf numFmtId="43" fontId="4" fillId="9" borderId="23" xfId="4" applyFont="1" applyFill="1" applyBorder="1" applyAlignment="1">
      <alignment horizontal="right" vertical="center" wrapText="1"/>
    </xf>
    <xf numFmtId="43" fontId="4" fillId="0" borderId="23" xfId="3" applyFont="1" applyBorder="1" applyAlignment="1">
      <alignment vertical="center" wrapText="1"/>
    </xf>
    <xf numFmtId="43" fontId="13" fillId="10" borderId="23" xfId="3" applyFont="1" applyFill="1" applyBorder="1" applyAlignment="1">
      <alignment vertical="center" wrapText="1"/>
    </xf>
    <xf numFmtId="0" fontId="13" fillId="10" borderId="21" xfId="6" applyFont="1" applyFill="1" applyBorder="1" applyAlignment="1">
      <alignment vertical="center" wrapText="1"/>
    </xf>
    <xf numFmtId="0" fontId="13" fillId="10" borderId="1" xfId="6" applyFont="1" applyFill="1" applyBorder="1" applyAlignment="1">
      <alignment vertical="center" wrapText="1"/>
    </xf>
    <xf numFmtId="0" fontId="13" fillId="0" borderId="0" xfId="6" applyFont="1" applyAlignment="1">
      <alignment vertical="center" wrapText="1"/>
    </xf>
    <xf numFmtId="0" fontId="13" fillId="10" borderId="24" xfId="6" applyFont="1" applyFill="1" applyBorder="1" applyAlignment="1">
      <alignment vertical="center" wrapText="1"/>
    </xf>
    <xf numFmtId="164" fontId="13" fillId="10" borderId="23" xfId="6" applyNumberFormat="1" applyFont="1" applyFill="1" applyBorder="1" applyAlignment="1">
      <alignment vertical="center" wrapText="1"/>
    </xf>
    <xf numFmtId="164" fontId="13" fillId="10" borderId="21" xfId="6" applyNumberFormat="1" applyFont="1" applyFill="1" applyBorder="1" applyAlignment="1">
      <alignment vertical="center" wrapText="1"/>
    </xf>
    <xf numFmtId="164" fontId="13" fillId="10" borderId="1" xfId="6" applyNumberFormat="1" applyFont="1" applyFill="1" applyBorder="1" applyAlignment="1">
      <alignment vertical="center" wrapText="1"/>
    </xf>
    <xf numFmtId="164" fontId="13" fillId="0" borderId="0" xfId="6" applyNumberFormat="1" applyFont="1" applyAlignment="1">
      <alignment vertical="center" wrapText="1"/>
    </xf>
    <xf numFmtId="164" fontId="13" fillId="10" borderId="24" xfId="6" applyNumberFormat="1" applyFont="1" applyFill="1" applyBorder="1" applyAlignment="1">
      <alignment vertical="center" wrapText="1"/>
    </xf>
    <xf numFmtId="43" fontId="4" fillId="0" borderId="23" xfId="4" applyFont="1" applyBorder="1" applyAlignment="1">
      <alignment horizontal="right" vertical="center" wrapText="1"/>
    </xf>
    <xf numFmtId="0" fontId="2" fillId="4" borderId="0" xfId="2" applyFont="1" applyFill="1" applyAlignment="1">
      <alignment horizontal="left" vertical="center" wrapText="1"/>
    </xf>
    <xf numFmtId="0" fontId="4" fillId="4" borderId="0" xfId="2" applyFont="1" applyFill="1" applyAlignment="1">
      <alignment horizontal="left" vertical="center" wrapText="1"/>
    </xf>
    <xf numFmtId="0" fontId="4" fillId="3" borderId="0" xfId="2" applyFont="1" applyFill="1" applyAlignment="1">
      <alignment horizontal="left" vertical="center" wrapText="1"/>
    </xf>
    <xf numFmtId="0" fontId="13" fillId="0" borderId="23" xfId="6" applyFont="1" applyBorder="1" applyAlignment="1">
      <alignment vertical="center" wrapText="1"/>
    </xf>
    <xf numFmtId="43" fontId="13" fillId="0" borderId="23" xfId="3" applyFont="1" applyBorder="1" applyAlignment="1">
      <alignment horizontal="left" vertical="center" wrapText="1"/>
    </xf>
    <xf numFmtId="0" fontId="6" fillId="0" borderId="20" xfId="6" applyFont="1" applyBorder="1" applyAlignment="1">
      <alignment horizontal="center" vertical="center" wrapText="1"/>
    </xf>
    <xf numFmtId="0" fontId="6" fillId="0" borderId="21" xfId="6" applyFont="1" applyBorder="1" applyAlignment="1">
      <alignment horizontal="center" vertical="center" wrapText="1"/>
    </xf>
    <xf numFmtId="0" fontId="4" fillId="10" borderId="23" xfId="6" applyFont="1" applyFill="1" applyBorder="1" applyAlignment="1">
      <alignment vertical="center" wrapText="1"/>
    </xf>
    <xf numFmtId="43" fontId="4" fillId="10" borderId="23" xfId="3" applyFont="1" applyFill="1" applyBorder="1" applyAlignment="1">
      <alignment horizontal="left" vertical="center" wrapText="1"/>
    </xf>
    <xf numFmtId="43" fontId="14" fillId="9" borderId="23" xfId="4" applyFont="1" applyFill="1" applyBorder="1" applyAlignment="1">
      <alignment horizontal="right" vertical="center" wrapText="1"/>
    </xf>
    <xf numFmtId="0" fontId="17" fillId="0" borderId="20" xfId="6" applyFont="1" applyBorder="1" applyAlignment="1">
      <alignment horizontal="center" vertical="center" wrapText="1"/>
    </xf>
    <xf numFmtId="0" fontId="17" fillId="0" borderId="21" xfId="6" applyFont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14" fillId="0" borderId="23" xfId="6" applyFont="1" applyBorder="1" applyAlignment="1">
      <alignment vertical="center" wrapText="1"/>
    </xf>
    <xf numFmtId="43" fontId="14" fillId="0" borderId="23" xfId="3" applyFont="1" applyFill="1" applyBorder="1" applyAlignment="1">
      <alignment horizontal="left" vertical="center" wrapText="1"/>
    </xf>
    <xf numFmtId="43" fontId="4" fillId="0" borderId="21" xfId="4" applyFont="1" applyFill="1" applyBorder="1" applyAlignment="1">
      <alignment horizontal="right" vertical="center" wrapText="1"/>
    </xf>
    <xf numFmtId="43" fontId="4" fillId="0" borderId="1" xfId="4" applyFont="1" applyFill="1" applyBorder="1" applyAlignment="1">
      <alignment horizontal="right" vertical="center" wrapText="1"/>
    </xf>
    <xf numFmtId="43" fontId="4" fillId="0" borderId="24" xfId="4" applyFont="1" applyFill="1" applyBorder="1" applyAlignment="1">
      <alignment horizontal="right" vertical="center" wrapText="1"/>
    </xf>
    <xf numFmtId="43" fontId="6" fillId="5" borderId="23" xfId="3" applyFont="1" applyFill="1" applyBorder="1" applyAlignment="1">
      <alignment horizontal="left" vertical="center" wrapText="1"/>
    </xf>
    <xf numFmtId="0" fontId="10" fillId="8" borderId="25" xfId="5" applyFont="1" applyFill="1" applyBorder="1" applyAlignment="1">
      <alignment horizontal="center" vertical="center"/>
    </xf>
    <xf numFmtId="0" fontId="18" fillId="8" borderId="26" xfId="5" applyFont="1" applyFill="1" applyBorder="1" applyAlignment="1">
      <alignment horizontal="left" vertical="center"/>
    </xf>
    <xf numFmtId="43" fontId="10" fillId="8" borderId="26" xfId="3" applyFont="1" applyFill="1" applyBorder="1" applyAlignment="1">
      <alignment horizontal="center" vertical="center"/>
    </xf>
    <xf numFmtId="43" fontId="10" fillId="8" borderId="27" xfId="4" applyFont="1" applyFill="1" applyBorder="1" applyAlignment="1">
      <alignment horizontal="center" vertical="center"/>
    </xf>
    <xf numFmtId="43" fontId="10" fillId="8" borderId="1" xfId="4" applyFont="1" applyFill="1" applyBorder="1" applyAlignment="1">
      <alignment horizontal="center" vertical="center"/>
    </xf>
    <xf numFmtId="43" fontId="10" fillId="0" borderId="28" xfId="4" applyFont="1" applyFill="1" applyBorder="1" applyAlignment="1">
      <alignment horizontal="center" vertical="center"/>
    </xf>
    <xf numFmtId="43" fontId="10" fillId="8" borderId="29" xfId="4" applyFont="1" applyFill="1" applyBorder="1" applyAlignment="1">
      <alignment horizontal="center" vertical="center"/>
    </xf>
    <xf numFmtId="0" fontId="4" fillId="0" borderId="24" xfId="6" applyFont="1" applyBorder="1" applyAlignment="1">
      <alignment horizontal="center" vertical="center" wrapText="1"/>
    </xf>
    <xf numFmtId="0" fontId="10" fillId="0" borderId="0" xfId="5" applyFont="1" applyAlignment="1">
      <alignment horizontal="center" vertical="center"/>
    </xf>
    <xf numFmtId="0" fontId="18" fillId="0" borderId="0" xfId="5" applyFont="1" applyAlignment="1">
      <alignment horizontal="left" vertical="center"/>
    </xf>
    <xf numFmtId="43" fontId="10" fillId="0" borderId="0" xfId="3" applyFont="1" applyFill="1" applyBorder="1" applyAlignment="1">
      <alignment horizontal="center" vertical="center"/>
    </xf>
    <xf numFmtId="43" fontId="10" fillId="0" borderId="0" xfId="4" applyFont="1" applyFill="1" applyBorder="1" applyAlignment="1">
      <alignment horizontal="center" vertical="center"/>
    </xf>
    <xf numFmtId="43" fontId="10" fillId="0" borderId="1" xfId="4" applyFont="1" applyFill="1" applyBorder="1" applyAlignment="1">
      <alignment horizontal="center" vertical="center"/>
    </xf>
    <xf numFmtId="43" fontId="6" fillId="0" borderId="0" xfId="3" applyFont="1" applyFill="1" applyAlignment="1">
      <alignment vertical="center" wrapText="1"/>
    </xf>
    <xf numFmtId="0" fontId="4" fillId="0" borderId="30" xfId="6" applyFont="1" applyBorder="1" applyAlignment="1">
      <alignment horizontal="center" vertical="center" wrapText="1"/>
    </xf>
    <xf numFmtId="0" fontId="11" fillId="0" borderId="31" xfId="6" applyFont="1" applyBorder="1" applyAlignment="1">
      <alignment vertical="center" wrapText="1"/>
    </xf>
    <xf numFmtId="43" fontId="6" fillId="0" borderId="32" xfId="3" applyFont="1" applyBorder="1" applyAlignment="1">
      <alignment horizontal="left" vertical="center" wrapText="1"/>
    </xf>
    <xf numFmtId="43" fontId="4" fillId="0" borderId="33" xfId="4" applyFont="1" applyBorder="1" applyAlignment="1">
      <alignment horizontal="right" vertical="center" wrapText="1"/>
    </xf>
    <xf numFmtId="43" fontId="4" fillId="0" borderId="31" xfId="4" applyFont="1" applyBorder="1" applyAlignment="1">
      <alignment horizontal="right" vertical="center" wrapText="1"/>
    </xf>
    <xf numFmtId="0" fontId="6" fillId="0" borderId="34" xfId="6" applyFont="1" applyBorder="1" applyAlignment="1">
      <alignment horizontal="center" vertical="center" wrapText="1"/>
    </xf>
    <xf numFmtId="0" fontId="6" fillId="5" borderId="24" xfId="6" applyFont="1" applyFill="1" applyBorder="1" applyAlignment="1">
      <alignment vertical="center" wrapText="1"/>
    </xf>
    <xf numFmtId="0" fontId="14" fillId="0" borderId="34" xfId="6" applyFont="1" applyBorder="1" applyAlignment="1">
      <alignment horizontal="center" vertical="center" wrapText="1"/>
    </xf>
    <xf numFmtId="0" fontId="14" fillId="9" borderId="24" xfId="6" applyFont="1" applyFill="1" applyBorder="1" applyAlignment="1">
      <alignment vertical="center" wrapText="1"/>
    </xf>
    <xf numFmtId="43" fontId="4" fillId="0" borderId="0" xfId="2" applyNumberFormat="1" applyFont="1" applyAlignment="1">
      <alignment vertical="center" wrapText="1"/>
    </xf>
    <xf numFmtId="0" fontId="13" fillId="0" borderId="34" xfId="6" applyFont="1" applyBorder="1" applyAlignment="1">
      <alignment horizontal="center" vertical="center" wrapText="1"/>
    </xf>
    <xf numFmtId="0" fontId="4" fillId="0" borderId="34" xfId="6" applyFont="1" applyBorder="1" applyAlignment="1">
      <alignment horizontal="center" vertical="center" wrapText="1"/>
    </xf>
    <xf numFmtId="0" fontId="4" fillId="0" borderId="24" xfId="6" applyFont="1" applyBorder="1" applyAlignment="1">
      <alignment vertical="center" wrapText="1"/>
    </xf>
    <xf numFmtId="43" fontId="4" fillId="3" borderId="0" xfId="2" applyNumberFormat="1" applyFont="1" applyFill="1" applyAlignment="1">
      <alignment vertical="center" wrapText="1"/>
    </xf>
    <xf numFmtId="0" fontId="13" fillId="10" borderId="24" xfId="6" applyFont="1" applyFill="1" applyBorder="1" applyAlignment="1">
      <alignment horizontal="left" vertical="center" wrapText="1"/>
    </xf>
    <xf numFmtId="43" fontId="4" fillId="0" borderId="0" xfId="3" applyFont="1" applyAlignment="1">
      <alignment vertical="center" wrapText="1"/>
    </xf>
    <xf numFmtId="0" fontId="13" fillId="0" borderId="24" xfId="6" applyFont="1" applyBorder="1" applyAlignment="1">
      <alignment vertical="center" wrapText="1"/>
    </xf>
    <xf numFmtId="43" fontId="2" fillId="0" borderId="0" xfId="3" applyFont="1" applyAlignment="1">
      <alignment vertical="center" wrapText="1"/>
    </xf>
    <xf numFmtId="43" fontId="12" fillId="0" borderId="0" xfId="3" applyFont="1" applyAlignment="1">
      <alignment vertical="center" wrapText="1"/>
    </xf>
    <xf numFmtId="0" fontId="13" fillId="0" borderId="24" xfId="6" applyFont="1" applyBorder="1" applyAlignment="1">
      <alignment horizontal="left" vertical="center" wrapText="1"/>
    </xf>
    <xf numFmtId="0" fontId="14" fillId="9" borderId="24" xfId="6" applyFont="1" applyFill="1" applyBorder="1" applyAlignment="1">
      <alignment horizontal="left" vertical="center" wrapText="1"/>
    </xf>
    <xf numFmtId="0" fontId="14" fillId="10" borderId="24" xfId="6" applyFont="1" applyFill="1" applyBorder="1" applyAlignment="1">
      <alignment vertical="center" wrapText="1"/>
    </xf>
    <xf numFmtId="43" fontId="14" fillId="10" borderId="23" xfId="3" applyFont="1" applyFill="1" applyBorder="1" applyAlignment="1">
      <alignment horizontal="left" vertical="center" wrapText="1"/>
    </xf>
    <xf numFmtId="43" fontId="14" fillId="10" borderId="21" xfId="4" applyFont="1" applyFill="1" applyBorder="1" applyAlignment="1">
      <alignment horizontal="right" vertical="center" wrapText="1"/>
    </xf>
    <xf numFmtId="43" fontId="14" fillId="10" borderId="1" xfId="4" applyFont="1" applyFill="1" applyBorder="1" applyAlignment="1">
      <alignment horizontal="right" vertical="center" wrapText="1"/>
    </xf>
    <xf numFmtId="43" fontId="14" fillId="10" borderId="24" xfId="4" applyFont="1" applyFill="1" applyBorder="1" applyAlignment="1">
      <alignment horizontal="right" vertical="center" wrapText="1"/>
    </xf>
    <xf numFmtId="0" fontId="14" fillId="10" borderId="24" xfId="6" applyFont="1" applyFill="1" applyBorder="1" applyAlignment="1">
      <alignment horizontal="left" vertical="center" wrapText="1"/>
    </xf>
    <xf numFmtId="43" fontId="14" fillId="10" borderId="23" xfId="4" applyFont="1" applyFill="1" applyBorder="1" applyAlignment="1">
      <alignment horizontal="right" vertical="center" wrapText="1"/>
    </xf>
    <xf numFmtId="0" fontId="4" fillId="0" borderId="24" xfId="6" applyFont="1" applyBorder="1" applyAlignment="1">
      <alignment horizontal="left" vertical="center" wrapText="1"/>
    </xf>
    <xf numFmtId="43" fontId="4" fillId="0" borderId="35" xfId="4" applyFont="1" applyBorder="1" applyAlignment="1">
      <alignment horizontal="right" vertical="center" wrapText="1"/>
    </xf>
    <xf numFmtId="43" fontId="6" fillId="10" borderId="23" xfId="4" applyFont="1" applyFill="1" applyBorder="1" applyAlignment="1">
      <alignment horizontal="right" vertical="center" wrapText="1"/>
    </xf>
    <xf numFmtId="43" fontId="6" fillId="10" borderId="21" xfId="4" applyFont="1" applyFill="1" applyBorder="1" applyAlignment="1">
      <alignment horizontal="right" vertical="center" wrapText="1"/>
    </xf>
    <xf numFmtId="43" fontId="6" fillId="10" borderId="1" xfId="4" applyFont="1" applyFill="1" applyBorder="1" applyAlignment="1">
      <alignment horizontal="right" vertical="center" wrapText="1"/>
    </xf>
    <xf numFmtId="43" fontId="6" fillId="10" borderId="24" xfId="4" applyFont="1" applyFill="1" applyBorder="1" applyAlignment="1">
      <alignment horizontal="right" vertical="center" wrapText="1"/>
    </xf>
    <xf numFmtId="43" fontId="14" fillId="10" borderId="21" xfId="3" applyFont="1" applyFill="1" applyBorder="1" applyAlignment="1">
      <alignment horizontal="left" vertical="center" wrapText="1"/>
    </xf>
    <xf numFmtId="43" fontId="14" fillId="10" borderId="1" xfId="3" applyFont="1" applyFill="1" applyBorder="1" applyAlignment="1">
      <alignment horizontal="left" vertical="center" wrapText="1"/>
    </xf>
    <xf numFmtId="43" fontId="14" fillId="0" borderId="0" xfId="3" applyFont="1" applyFill="1" applyBorder="1" applyAlignment="1">
      <alignment horizontal="left" vertical="center" wrapText="1"/>
    </xf>
    <xf numFmtId="43" fontId="14" fillId="10" borderId="24" xfId="3" applyFont="1" applyFill="1" applyBorder="1" applyAlignment="1">
      <alignment horizontal="left" vertical="center" wrapText="1"/>
    </xf>
    <xf numFmtId="43" fontId="13" fillId="0" borderId="21" xfId="4" applyFont="1" applyBorder="1" applyAlignment="1">
      <alignment horizontal="right" vertical="center" wrapText="1"/>
    </xf>
    <xf numFmtId="43" fontId="13" fillId="0" borderId="24" xfId="4" applyFont="1" applyBorder="1" applyAlignment="1">
      <alignment horizontal="right" vertical="center" wrapText="1"/>
    </xf>
    <xf numFmtId="43" fontId="13" fillId="0" borderId="23" xfId="4" applyFont="1" applyBorder="1" applyAlignment="1">
      <alignment horizontal="right" vertical="center" wrapText="1"/>
    </xf>
    <xf numFmtId="0" fontId="6" fillId="5" borderId="24" xfId="6" applyFont="1" applyFill="1" applyBorder="1" applyAlignment="1">
      <alignment horizontal="left" vertical="center" wrapText="1"/>
    </xf>
    <xf numFmtId="0" fontId="6" fillId="0" borderId="20" xfId="6" quotePrefix="1" applyFont="1" applyBorder="1" applyAlignment="1">
      <alignment horizontal="center" vertical="center" wrapText="1"/>
    </xf>
    <xf numFmtId="0" fontId="6" fillId="0" borderId="21" xfId="6" quotePrefix="1" applyFont="1" applyBorder="1" applyAlignment="1">
      <alignment horizontal="center" vertical="center" wrapText="1"/>
    </xf>
    <xf numFmtId="0" fontId="6" fillId="4" borderId="20" xfId="6" applyFont="1" applyFill="1" applyBorder="1" applyAlignment="1">
      <alignment horizontal="center" vertical="center" wrapText="1"/>
    </xf>
    <xf numFmtId="0" fontId="6" fillId="4" borderId="21" xfId="6" applyFont="1" applyFill="1" applyBorder="1" applyAlignment="1">
      <alignment horizontal="center" vertical="center" wrapText="1"/>
    </xf>
    <xf numFmtId="0" fontId="19" fillId="0" borderId="34" xfId="6" applyFont="1" applyBorder="1" applyAlignment="1">
      <alignment horizontal="center" vertical="center" wrapText="1"/>
    </xf>
    <xf numFmtId="0" fontId="19" fillId="0" borderId="24" xfId="6" applyFont="1" applyBorder="1" applyAlignment="1">
      <alignment horizontal="right" vertical="center" wrapText="1"/>
    </xf>
    <xf numFmtId="43" fontId="19" fillId="0" borderId="23" xfId="3" applyFont="1" applyBorder="1" applyAlignment="1">
      <alignment horizontal="left" vertical="center" wrapText="1"/>
    </xf>
    <xf numFmtId="43" fontId="6" fillId="0" borderId="21" xfId="4" applyFont="1" applyBorder="1" applyAlignment="1">
      <alignment horizontal="right" vertical="center" wrapText="1"/>
    </xf>
    <xf numFmtId="43" fontId="6" fillId="0" borderId="1" xfId="4" applyFont="1" applyBorder="1" applyAlignment="1">
      <alignment horizontal="right" vertical="center" wrapText="1"/>
    </xf>
    <xf numFmtId="43" fontId="6" fillId="0" borderId="24" xfId="4" applyFont="1" applyBorder="1" applyAlignment="1">
      <alignment horizontal="right" vertical="center" wrapText="1"/>
    </xf>
    <xf numFmtId="43" fontId="13" fillId="0" borderId="23" xfId="3" applyFont="1" applyFill="1" applyBorder="1" applyAlignment="1">
      <alignment horizontal="left" vertical="center" wrapText="1"/>
    </xf>
    <xf numFmtId="43" fontId="13" fillId="0" borderId="21" xfId="4" applyFont="1" applyFill="1" applyBorder="1" applyAlignment="1">
      <alignment horizontal="right" vertical="center" wrapText="1"/>
    </xf>
    <xf numFmtId="43" fontId="13" fillId="0" borderId="1" xfId="4" applyFont="1" applyFill="1" applyBorder="1" applyAlignment="1">
      <alignment horizontal="right" vertical="center" wrapText="1"/>
    </xf>
    <xf numFmtId="43" fontId="13" fillId="0" borderId="24" xfId="4" applyFont="1" applyFill="1" applyBorder="1" applyAlignment="1">
      <alignment horizontal="right" vertical="center" wrapText="1"/>
    </xf>
    <xf numFmtId="0" fontId="6" fillId="9" borderId="24" xfId="6" applyFont="1" applyFill="1" applyBorder="1" applyAlignment="1">
      <alignment horizontal="left" vertical="center" wrapText="1"/>
    </xf>
    <xf numFmtId="43" fontId="6" fillId="9" borderId="23" xfId="3" applyFont="1" applyFill="1" applyBorder="1" applyAlignment="1">
      <alignment horizontal="left" vertical="center" wrapText="1"/>
    </xf>
    <xf numFmtId="0" fontId="18" fillId="8" borderId="36" xfId="5" applyFont="1" applyFill="1" applyBorder="1" applyAlignment="1">
      <alignment horizontal="left" vertical="center"/>
    </xf>
    <xf numFmtId="0" fontId="10" fillId="0" borderId="37" xfId="5" applyFont="1" applyBorder="1" applyAlignment="1">
      <alignment horizontal="center" vertical="center"/>
    </xf>
    <xf numFmtId="0" fontId="18" fillId="0" borderId="37" xfId="5" applyFont="1" applyBorder="1" applyAlignment="1">
      <alignment horizontal="left" vertical="center"/>
    </xf>
    <xf numFmtId="43" fontId="10" fillId="0" borderId="37" xfId="3" applyFont="1" applyFill="1" applyBorder="1" applyAlignment="1">
      <alignment horizontal="center" vertical="center"/>
    </xf>
    <xf numFmtId="43" fontId="10" fillId="0" borderId="37" xfId="4" applyFont="1" applyFill="1" applyBorder="1" applyAlignment="1">
      <alignment horizontal="center" vertical="center"/>
    </xf>
    <xf numFmtId="0" fontId="6" fillId="0" borderId="31" xfId="6" applyFont="1" applyBorder="1" applyAlignment="1">
      <alignment horizontal="left" vertical="center" wrapText="1"/>
    </xf>
    <xf numFmtId="43" fontId="14" fillId="5" borderId="23" xfId="4" applyFont="1" applyFill="1" applyBorder="1" applyAlignment="1">
      <alignment horizontal="right" vertical="center" wrapText="1"/>
    </xf>
    <xf numFmtId="43" fontId="14" fillId="5" borderId="21" xfId="4" applyFont="1" applyFill="1" applyBorder="1" applyAlignment="1">
      <alignment horizontal="right" vertical="center" wrapText="1"/>
    </xf>
    <xf numFmtId="43" fontId="14" fillId="5" borderId="1" xfId="4" applyFont="1" applyFill="1" applyBorder="1" applyAlignment="1">
      <alignment horizontal="right" vertical="center" wrapText="1"/>
    </xf>
    <xf numFmtId="43" fontId="14" fillId="5" borderId="24" xfId="4" applyFont="1" applyFill="1" applyBorder="1" applyAlignment="1">
      <alignment horizontal="right" vertical="center" wrapText="1"/>
    </xf>
    <xf numFmtId="0" fontId="14" fillId="0" borderId="24" xfId="6" applyFont="1" applyBorder="1" applyAlignment="1">
      <alignment horizontal="left" vertical="center" wrapText="1"/>
    </xf>
    <xf numFmtId="43" fontId="6" fillId="0" borderId="21" xfId="4" applyFont="1" applyFill="1" applyBorder="1" applyAlignment="1">
      <alignment horizontal="right" vertical="center" wrapText="1"/>
    </xf>
    <xf numFmtId="43" fontId="6" fillId="0" borderId="1" xfId="4" applyFont="1" applyFill="1" applyBorder="1" applyAlignment="1">
      <alignment horizontal="right" vertical="center" wrapText="1"/>
    </xf>
    <xf numFmtId="43" fontId="6" fillId="0" borderId="24" xfId="4" applyFont="1" applyFill="1" applyBorder="1" applyAlignment="1">
      <alignment horizontal="right" vertical="center" wrapText="1"/>
    </xf>
    <xf numFmtId="43" fontId="10" fillId="8" borderId="26" xfId="4" applyFont="1" applyFill="1" applyBorder="1" applyAlignment="1">
      <alignment horizontal="center" vertical="center"/>
    </xf>
    <xf numFmtId="0" fontId="6" fillId="0" borderId="24" xfId="6" applyFont="1" applyBorder="1" applyAlignment="1">
      <alignment horizontal="left" vertical="center" wrapText="1"/>
    </xf>
    <xf numFmtId="43" fontId="6" fillId="0" borderId="23" xfId="3" applyFont="1" applyFill="1" applyBorder="1" applyAlignment="1">
      <alignment horizontal="left" vertical="center" wrapText="1"/>
    </xf>
    <xf numFmtId="43" fontId="6" fillId="0" borderId="38" xfId="3" applyFont="1" applyBorder="1" applyAlignment="1">
      <alignment horizontal="left" vertical="center" wrapText="1"/>
    </xf>
    <xf numFmtId="43" fontId="13" fillId="10" borderId="39" xfId="3" applyFont="1" applyFill="1" applyBorder="1" applyAlignment="1">
      <alignment horizontal="left" vertical="center" wrapText="1"/>
    </xf>
    <xf numFmtId="43" fontId="4" fillId="4" borderId="0" xfId="3" applyFont="1" applyFill="1" applyAlignment="1">
      <alignment vertical="center"/>
    </xf>
    <xf numFmtId="0" fontId="10" fillId="0" borderId="40" xfId="5" applyFont="1" applyBorder="1" applyAlignment="1">
      <alignment horizontal="center" vertical="center"/>
    </xf>
    <xf numFmtId="0" fontId="18" fillId="0" borderId="41" xfId="5" applyFont="1" applyBorder="1" applyAlignment="1">
      <alignment horizontal="left" vertical="center"/>
    </xf>
    <xf numFmtId="43" fontId="4" fillId="0" borderId="0" xfId="3" applyFont="1" applyFill="1" applyAlignment="1">
      <alignment vertical="center"/>
    </xf>
    <xf numFmtId="0" fontId="10" fillId="8" borderId="42" xfId="5" applyFont="1" applyFill="1" applyBorder="1" applyAlignment="1">
      <alignment horizontal="center" vertical="center"/>
    </xf>
    <xf numFmtId="0" fontId="18" fillId="8" borderId="43" xfId="5" applyFont="1" applyFill="1" applyBorder="1" applyAlignment="1">
      <alignment horizontal="left" vertical="center"/>
    </xf>
    <xf numFmtId="43" fontId="10" fillId="8" borderId="42" xfId="3" applyFont="1" applyFill="1" applyBorder="1" applyAlignment="1">
      <alignment horizontal="center" vertical="center"/>
    </xf>
    <xf numFmtId="43" fontId="10" fillId="8" borderId="44" xfId="4" applyFont="1" applyFill="1" applyBorder="1" applyAlignment="1">
      <alignment horizontal="center" vertical="center"/>
    </xf>
    <xf numFmtId="43" fontId="10" fillId="0" borderId="44" xfId="4" applyFont="1" applyFill="1" applyBorder="1" applyAlignment="1">
      <alignment horizontal="center" vertical="center"/>
    </xf>
    <xf numFmtId="43" fontId="10" fillId="8" borderId="45" xfId="4" applyFont="1" applyFill="1" applyBorder="1" applyAlignment="1">
      <alignment horizontal="center" vertical="center"/>
    </xf>
    <xf numFmtId="43" fontId="4" fillId="4" borderId="0" xfId="3" applyFont="1" applyFill="1" applyAlignment="1">
      <alignment horizontal="center" vertical="center"/>
    </xf>
    <xf numFmtId="43" fontId="10" fillId="8" borderId="27" xfId="4" applyFont="1" applyFill="1" applyBorder="1" applyAlignment="1">
      <alignment horizontal="left" vertical="center"/>
    </xf>
    <xf numFmtId="43" fontId="10" fillId="8" borderId="1" xfId="4" applyFont="1" applyFill="1" applyBorder="1" applyAlignment="1">
      <alignment horizontal="left" vertical="center"/>
    </xf>
    <xf numFmtId="43" fontId="4" fillId="2" borderId="0" xfId="3" applyFont="1" applyFill="1" applyAlignment="1">
      <alignment horizontal="center" vertical="center"/>
    </xf>
    <xf numFmtId="43" fontId="10" fillId="0" borderId="28" xfId="4" applyFont="1" applyFill="1" applyBorder="1" applyAlignment="1">
      <alignment horizontal="left" vertical="center"/>
    </xf>
    <xf numFmtId="43" fontId="10" fillId="8" borderId="29" xfId="4" applyFont="1" applyFill="1" applyBorder="1" applyAlignment="1">
      <alignment horizontal="left" vertical="center"/>
    </xf>
    <xf numFmtId="0" fontId="4" fillId="0" borderId="46" xfId="6" applyFont="1" applyBorder="1" applyAlignment="1">
      <alignment horizontal="center" vertical="center" wrapText="1"/>
    </xf>
    <xf numFmtId="0" fontId="4" fillId="0" borderId="47" xfId="6" applyFont="1" applyBorder="1" applyAlignment="1">
      <alignment horizontal="center" vertical="center" wrapText="1"/>
    </xf>
    <xf numFmtId="43" fontId="10" fillId="0" borderId="0" xfId="4" applyFont="1" applyFill="1" applyBorder="1" applyAlignment="1">
      <alignment horizontal="left" vertical="center"/>
    </xf>
    <xf numFmtId="43" fontId="10" fillId="0" borderId="1" xfId="4" applyFont="1" applyFill="1" applyBorder="1" applyAlignment="1">
      <alignment horizontal="left" vertical="center"/>
    </xf>
    <xf numFmtId="43" fontId="4" fillId="4" borderId="0" xfId="6" applyNumberFormat="1" applyFont="1" applyFill="1" applyAlignment="1">
      <alignment vertical="center"/>
    </xf>
    <xf numFmtId="0" fontId="4" fillId="4" borderId="48" xfId="6" applyFont="1" applyFill="1" applyBorder="1" applyAlignment="1">
      <alignment horizontal="center" vertical="center" wrapText="1"/>
    </xf>
    <xf numFmtId="0" fontId="4" fillId="4" borderId="49" xfId="6" applyFont="1" applyFill="1" applyBorder="1" applyAlignment="1">
      <alignment horizontal="center" vertical="center" wrapText="1"/>
    </xf>
    <xf numFmtId="0" fontId="18" fillId="8" borderId="50" xfId="5" applyFont="1" applyFill="1" applyBorder="1" applyAlignment="1">
      <alignment horizontal="left" vertical="center"/>
    </xf>
    <xf numFmtId="43" fontId="10" fillId="8" borderId="6" xfId="3" applyFont="1" applyFill="1" applyBorder="1" applyAlignment="1">
      <alignment horizontal="center" vertical="center"/>
    </xf>
    <xf numFmtId="43" fontId="10" fillId="8" borderId="51" xfId="4" applyFont="1" applyFill="1" applyBorder="1" applyAlignment="1">
      <alignment horizontal="left" vertical="center"/>
    </xf>
    <xf numFmtId="43" fontId="10" fillId="8" borderId="37" xfId="4" applyFont="1" applyFill="1" applyBorder="1" applyAlignment="1">
      <alignment horizontal="left" vertical="center"/>
    </xf>
    <xf numFmtId="0" fontId="4" fillId="4" borderId="0" xfId="6" applyFont="1" applyFill="1" applyAlignment="1">
      <alignment vertical="center"/>
    </xf>
    <xf numFmtId="0" fontId="2" fillId="4" borderId="0" xfId="6" applyFont="1" applyFill="1" applyAlignment="1">
      <alignment vertical="center"/>
    </xf>
    <xf numFmtId="0" fontId="4" fillId="4" borderId="0" xfId="2" applyFont="1" applyFill="1" applyAlignment="1">
      <alignment horizontal="right" vertical="center"/>
    </xf>
    <xf numFmtId="0" fontId="4" fillId="0" borderId="0" xfId="6" applyFont="1" applyAlignment="1">
      <alignment horizontal="center" vertical="center"/>
    </xf>
    <xf numFmtId="0" fontId="4" fillId="0" borderId="0" xfId="6" applyFont="1" applyAlignment="1">
      <alignment vertical="center"/>
    </xf>
    <xf numFmtId="43" fontId="4" fillId="0" borderId="0" xfId="3" applyFont="1" applyAlignment="1">
      <alignment vertical="center"/>
    </xf>
    <xf numFmtId="43" fontId="4" fillId="4" borderId="0" xfId="4" applyFont="1" applyFill="1" applyAlignment="1">
      <alignment vertical="center"/>
    </xf>
    <xf numFmtId="164" fontId="4" fillId="4" borderId="0" xfId="6" applyNumberFormat="1" applyFont="1" applyFill="1" applyAlignment="1">
      <alignment vertical="center"/>
    </xf>
    <xf numFmtId="0" fontId="20" fillId="0" borderId="0" xfId="2" applyFont="1" applyAlignment="1">
      <alignment horizontal="center" vertical="center"/>
    </xf>
    <xf numFmtId="0" fontId="4" fillId="4" borderId="0" xfId="2" applyFont="1" applyFill="1" applyAlignment="1">
      <alignment horizontal="center" vertical="center"/>
    </xf>
    <xf numFmtId="0" fontId="2" fillId="4" borderId="0" xfId="2" applyFont="1" applyFill="1" applyAlignment="1">
      <alignment horizontal="center" vertical="center"/>
    </xf>
    <xf numFmtId="43" fontId="4" fillId="0" borderId="0" xfId="2" applyNumberFormat="1" applyFont="1" applyAlignment="1">
      <alignment horizontal="center" vertical="center"/>
    </xf>
    <xf numFmtId="43" fontId="4" fillId="0" borderId="0" xfId="3" applyFont="1" applyAlignment="1">
      <alignment horizontal="center" vertical="center"/>
    </xf>
    <xf numFmtId="43" fontId="4" fillId="4" borderId="0" xfId="4" applyFont="1" applyFill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0" xfId="2" applyFont="1" applyAlignment="1">
      <alignment vertical="center"/>
    </xf>
    <xf numFmtId="43" fontId="22" fillId="0" borderId="0" xfId="3" applyFont="1" applyAlignment="1">
      <alignment vertical="center"/>
    </xf>
    <xf numFmtId="43" fontId="22" fillId="4" borderId="0" xfId="4" applyFont="1" applyFill="1" applyAlignment="1">
      <alignment vertical="center"/>
    </xf>
    <xf numFmtId="0" fontId="22" fillId="4" borderId="0" xfId="2" applyFont="1" applyFill="1" applyAlignment="1">
      <alignment vertical="center"/>
    </xf>
    <xf numFmtId="43" fontId="22" fillId="2" borderId="0" xfId="3" applyFont="1" applyFill="1" applyAlignment="1">
      <alignment horizontal="center" vertical="center"/>
    </xf>
    <xf numFmtId="43" fontId="22" fillId="2" borderId="0" xfId="2" applyNumberFormat="1" applyFont="1" applyFill="1" applyAlignment="1">
      <alignment horizontal="center" vertical="center"/>
    </xf>
    <xf numFmtId="43" fontId="22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43" fontId="22" fillId="0" borderId="0" xfId="3" applyFont="1" applyAlignment="1">
      <alignment horizontal="center" vertical="center"/>
    </xf>
    <xf numFmtId="43" fontId="22" fillId="4" borderId="0" xfId="4" applyFont="1" applyFill="1" applyAlignment="1">
      <alignment horizontal="center" vertical="center"/>
    </xf>
    <xf numFmtId="0" fontId="22" fillId="4" borderId="0" xfId="2" applyFont="1" applyFill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22" fillId="0" borderId="0" xfId="2" applyFont="1" applyAlignment="1">
      <alignment horizontal="left" vertical="center"/>
    </xf>
    <xf numFmtId="0" fontId="22" fillId="0" borderId="0" xfId="6" applyFont="1" applyAlignment="1">
      <alignment vertical="center"/>
    </xf>
    <xf numFmtId="0" fontId="22" fillId="4" borderId="0" xfId="6" applyFont="1" applyFill="1" applyAlignment="1">
      <alignment vertical="center"/>
    </xf>
    <xf numFmtId="0" fontId="22" fillId="0" borderId="0" xfId="2" applyFont="1" applyAlignment="1">
      <alignment vertical="center"/>
    </xf>
    <xf numFmtId="43" fontId="22" fillId="4" borderId="0" xfId="3" applyFont="1" applyFill="1" applyAlignment="1">
      <alignment horizontal="right" vertical="center"/>
    </xf>
    <xf numFmtId="43" fontId="22" fillId="4" borderId="0" xfId="3" applyFont="1" applyFill="1" applyAlignment="1">
      <alignment vertical="center"/>
    </xf>
    <xf numFmtId="43" fontId="22" fillId="0" borderId="0" xfId="2" applyNumberFormat="1" applyFont="1" applyAlignment="1">
      <alignment vertical="center"/>
    </xf>
    <xf numFmtId="43" fontId="22" fillId="2" borderId="0" xfId="4" applyFont="1" applyFill="1" applyAlignment="1">
      <alignment horizontal="center" vertical="center"/>
    </xf>
    <xf numFmtId="43" fontId="4" fillId="2" borderId="0" xfId="4" applyFont="1" applyFill="1" applyAlignment="1">
      <alignment horizontal="center" vertical="center"/>
    </xf>
    <xf numFmtId="0" fontId="21" fillId="4" borderId="0" xfId="2" applyFont="1" applyFill="1" applyAlignment="1">
      <alignment horizontal="right" vertical="center"/>
    </xf>
  </cellXfs>
  <cellStyles count="7">
    <cellStyle name="Migliaia" xfId="1" builtinId="3"/>
    <cellStyle name="Migliaia 19" xfId="4"/>
    <cellStyle name="Migliaia 20" xfId="3"/>
    <cellStyle name="Normal_Sheet1 2" xfId="6"/>
    <cellStyle name="Normale" xfId="0" builtinId="0"/>
    <cellStyle name="Normale 2_Cee Esteso 2013.v.0.1" xfId="5"/>
    <cellStyle name="Normale_Mattone CE_Budget 2008 (v. 0.5 del 12.02.2008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862zl01.cariprpc.it/exchange/J05677/Posta%20in%20arrivo/I:%20Elenco%20Filiali.EML/Filiali.xls/C58EA28C-18C0-4a97-9AF2-036E93DDAFB3/Codici%20unit&#224;%20organizzative/T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Cartella%20WEB\Industry-Solutions\Industry\PS&amp;HC\HC\Documentazione%20Commesse\Strategia%20-%20assistenza%20alla%20gestione\PAT\02_WIP\01_Modelli%20gestionali\01_Personale_Amb\01_Amb_Master_v0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DAB9E68\CE%20ESTESO%202001_2002_2003%20elaborazion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FILE%20VARI\BAT%20CORRENTE\DIEF\works\Elaborazioni%20e%20statistiche\CE%20ESTESO%202001_2002_2003%20elaborazion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Documenti\ARES\Rielaborazione%20bilancio%202003_CE_999_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Users\floi\AppData\Local\Microsoft\Windows\Temporary%20Internet%20Files\Content.Outlook\5QOYK044\Modello_H\CF\Clienti%20Milano\Valutazioni\Finmeccanica\Princing\Elicotter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F87C10\Rendiconto%20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Nuova%20cartella\Documenti\Analisi%201998\Rendiconto%201998%20-%20Febbraio%202000\Rendiconto%20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adv_sanita.arubapel.it/Ministero%2009-03-2020/Z-telelavoro/Lavorati%20da%20salvare/Costi%20parametrici/Format%20rilevazione%20costi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346F131\Bilancio%20fina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lbat-my.sharepoint.com/personal/francesco_nitti_aslbat_it/Documents/LavoriUcg/00%20Lavori%202022/53%20Previsionale/LAVORO/COVID_PROTEZIONE%20CIVILE/COVID%202020%20ULTIMI%20FILES/Rendicontazione_COVID_CNS_2020.v.0.1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1.0.109\condivisa%20Bilancio\BAT%20AGPERS\003%20DotazioneOrganica\BozzaDotOrgVerMag2014\2014.01.31%20ASL%20BT%20Dot.%20Org.%20DSS%20ElaboratoNitt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CE_MIN%202_%20TRI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AVORO\1_REGIONE%2520PUGLIA\1_CONTROLLO%2520DI%2520GESTIONE\1_DIREZIONALE\ANGRAFICA%2520AZIENDA_SSR_V.0.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B033D3\CE%20ESTESO%202001_2002_2003%20elaborazion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Works\ASL%20BAT1\Budget%202011%20BAT\2-Schede%20bdg_2011_ricevute\Bioimmagini_ric\Fisica%20Sanitaria%20-%20Barletta_ric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lbat-my.sharepoint.com/personal/francesco_nitti_aslbat_it/Documents/LavoriUcg/00%20Lavori%202022/53%20Previsionale/Users/Utente/Downloads/file:/Bfilippi/modello%20prev/Schema%202/Schema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Sanit&#224;%202004/RIPARTO/Aggiornamento%20DICEMBRE%202004/Ipotesi%20riparto%202005-2007%2016%20dic%202004%20-%2088.1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6187F6\Modello%20Ingegnerizzato%202.2%20(minsal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~1/SFE87~1.GAR/IMPOST~1/Temp/Rar$DI09.422/Previsioni%202005/AGGIORMAMENTO%203.08.04/Ipotesi%20riparto%202005-2007.%203.08.04.al%20netto%20manovr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angela.adduce\Impostazioni%20locali\Temporary%20Internet%20Files\OLK79\050711%20previsione%20quadro%20tendenziale%202806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%20valentini/Documenti/Documenti/RIPARTO/2007/RIPARTO%20IPOTESI%202006-2008/Vincolate%2002-Agosto-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hermes.morgavi/Documenti/modello%20previsione/Previsioni%20ufficiali/RPP%202006/050930%20previsione%20quadro%20programmatico%20190905%20-%20versione%20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hmorgavi/Documenti/modello%20previsione/Previsioni%20ufficiali/Dpef%202005-2008/040803%20previsione%20quadro%20programmatico%2027%2007%200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CE_II_trim_2023_pd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Regione%20Liguria/Liguria%20Ricerche/Modello%20Fiuggi/Ripartizione%20FSN/Rapporto%20finale/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.garassino\Impostazioni%20locali\Temporary%20Internet%20Files\OLK82\Documents%20and%20Settings\valentinig\Impostazioni%20locali\Temporary%20Internet%20Files\OLK2\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2/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10802RP\Desktop\rilevazionePP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10802RP/Desktop/rilevazionePP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angela.adduce/Impostazioni%20locali/Temporary%20Internet%20Files/OLK79/050711%20previsione%20quadro%20tendenziale%202806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colta Assegni 22.6.95"/>
      <sheetName val="tabella 3"/>
      <sheetName val="tabella"/>
      <sheetName val="Foglio1"/>
      <sheetName val="database"/>
      <sheetName val="tabella rettifiche"/>
      <sheetName val="ricav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Driver"/>
      <sheetName val="_TM_Sintesi"/>
      <sheetName val="_TM_Cruscotto Ambulatorio"/>
      <sheetName val="Cruscotto Ambulatorio"/>
      <sheetName val="Sintesi_FTE"/>
      <sheetName val="_TM_HP_Personale"/>
      <sheetName val="_TM_Tempo_Amb"/>
      <sheetName val="Master_Organizzazione"/>
      <sheetName val="Master_Tempi"/>
      <sheetName val="HP_Personale"/>
      <sheetName val="DataValidation"/>
      <sheetName val="_TM_Orari Amb"/>
      <sheetName val="Orari Amb"/>
      <sheetName val="Raccolta Assegni 22.6.95"/>
    </sheetNames>
    <sheetDataSet>
      <sheetData sheetId="0">
        <row r="2">
          <cell r="C2">
            <v>0</v>
          </cell>
        </row>
      </sheetData>
      <sheetData sheetId="1">
        <row r="2">
          <cell r="C2">
            <v>0</v>
          </cell>
        </row>
      </sheetData>
      <sheetData sheetId="2"/>
      <sheetData sheetId="3"/>
      <sheetData sheetId="4"/>
      <sheetData sheetId="5">
        <row r="3">
          <cell r="E3" t="str">
            <v>SI</v>
          </cell>
        </row>
      </sheetData>
      <sheetData sheetId="6">
        <row r="3">
          <cell r="E3" t="str">
            <v>SI</v>
          </cell>
        </row>
      </sheetData>
      <sheetData sheetId="7">
        <row r="3">
          <cell r="E3" t="str">
            <v>SI</v>
          </cell>
        </row>
      </sheetData>
      <sheetData sheetId="8">
        <row r="2">
          <cell r="C2">
            <v>0</v>
          </cell>
        </row>
      </sheetData>
      <sheetData sheetId="9">
        <row r="2">
          <cell r="C2">
            <v>0</v>
          </cell>
        </row>
      </sheetData>
      <sheetData sheetId="10">
        <row r="2">
          <cell r="C2">
            <v>0</v>
          </cell>
          <cell r="D2">
            <v>0</v>
          </cell>
        </row>
        <row r="3">
          <cell r="C3">
            <v>0.1</v>
          </cell>
          <cell r="D3">
            <v>0.05</v>
          </cell>
        </row>
        <row r="4">
          <cell r="C4">
            <v>0.12</v>
          </cell>
          <cell r="D4">
            <v>0.1</v>
          </cell>
        </row>
        <row r="5">
          <cell r="C5">
            <v>0.14000000000000001</v>
          </cell>
          <cell r="D5">
            <v>0.15</v>
          </cell>
        </row>
        <row r="6">
          <cell r="C6">
            <v>0.16</v>
          </cell>
          <cell r="D6">
            <v>0.2</v>
          </cell>
        </row>
        <row r="7">
          <cell r="C7">
            <v>0.17</v>
          </cell>
          <cell r="D7">
            <v>0.25</v>
          </cell>
        </row>
        <row r="8">
          <cell r="C8">
            <v>0.18</v>
          </cell>
          <cell r="D8">
            <v>0.3</v>
          </cell>
        </row>
        <row r="9">
          <cell r="C9">
            <v>0.2</v>
          </cell>
          <cell r="D9">
            <v>0.35</v>
          </cell>
        </row>
        <row r="10">
          <cell r="D10">
            <v>0.4</v>
          </cell>
        </row>
        <row r="11">
          <cell r="D11">
            <v>0.45</v>
          </cell>
        </row>
        <row r="12">
          <cell r="D12">
            <v>0.5</v>
          </cell>
        </row>
      </sheetData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ELENCHI"/>
      <sheetName val="Foglio3"/>
      <sheetName val="TABELLE CALCOLO"/>
      <sheetName val="VALORI"/>
      <sheetName val="quadro tendenziale 28-6-2005"/>
      <sheetName val="Format rilevazione costi"/>
      <sheetName val="input"/>
      <sheetName val="crediti aditi per via legale"/>
      <sheetName val="abc"/>
      <sheetName val="0"/>
    </sheetNames>
    <sheetDataSet>
      <sheetData sheetId="0"/>
      <sheetData sheetId="1">
        <row r="2">
          <cell r="A2" t="str">
            <v>Nuova costruzione</v>
          </cell>
        </row>
        <row r="3">
          <cell r="A3" t="str">
            <v>Nuova struttura in presidio esistente</v>
          </cell>
        </row>
        <row r="4">
          <cell r="A4" t="str">
            <v>Adeguamento funzionale/
Ammodernamento/
Riconversione</v>
          </cell>
        </row>
        <row r="5">
          <cell r="A5" t="str">
            <v>Restauro</v>
          </cell>
        </row>
        <row r="6">
          <cell r="A6" t="str">
            <v>Tecnologie informatiche</v>
          </cell>
        </row>
        <row r="7">
          <cell r="A7" t="str">
            <v>Interventi ad elevata componente tecnologica</v>
          </cell>
        </row>
        <row r="8">
          <cell r="A8" t="str">
            <v>Tecnologie biomediche</v>
          </cell>
        </row>
        <row r="9">
          <cell r="A9" t="str">
            <v>Intervento misto / Non classificabile</v>
          </cell>
        </row>
        <row r="13">
          <cell r="C13" t="str">
            <v>Impianti</v>
          </cell>
        </row>
        <row r="14">
          <cell r="C14" t="str">
            <v>Edile-impianti</v>
          </cell>
        </row>
        <row r="15">
          <cell r="C15" t="str">
            <v>Antincendio</v>
          </cell>
        </row>
        <row r="16">
          <cell r="C16" t="str">
            <v>Sismico</v>
          </cell>
        </row>
        <row r="17">
          <cell r="C17" t="str">
            <v>Edile-impianti + Antincendio</v>
          </cell>
        </row>
        <row r="18">
          <cell r="C18" t="str">
            <v>Edile-impianti + Sismico</v>
          </cell>
        </row>
        <row r="19">
          <cell r="C19" t="str">
            <v>Antincendio + Sismico</v>
          </cell>
        </row>
        <row r="20">
          <cell r="A20" t="str">
            <v>Azienda Ospedaliera</v>
          </cell>
          <cell r="C20" t="str">
            <v>Edile-impianti +  Antincendio + Sismico</v>
          </cell>
        </row>
        <row r="21">
          <cell r="A21" t="str">
            <v>IRCCS</v>
          </cell>
          <cell r="C21" t="str">
            <v>Altro</v>
          </cell>
        </row>
        <row r="22">
          <cell r="A22" t="str">
            <v>Policlinico Universitario</v>
          </cell>
        </row>
        <row r="23">
          <cell r="A23" t="str">
            <v>Presidio Ospedaliero</v>
          </cell>
        </row>
        <row r="24">
          <cell r="A24" t="str">
            <v>Altro</v>
          </cell>
          <cell r="C24" t="str">
            <v>Sale operatorie</v>
          </cell>
        </row>
        <row r="25">
          <cell r="C25" t="str">
            <v>Centrali di sterilizzazione</v>
          </cell>
        </row>
        <row r="26">
          <cell r="C26" t="str">
            <v>Bunker per TAC, acceleratori, RMN, PET</v>
          </cell>
        </row>
        <row r="27">
          <cell r="C27" t="str">
            <v>Laboratori</v>
          </cell>
        </row>
        <row r="28">
          <cell r="C28" t="str">
            <v>Altro</v>
          </cell>
        </row>
        <row r="31">
          <cell r="C31" t="str">
            <v>Acquisizione nuove tecnologie</v>
          </cell>
        </row>
        <row r="32">
          <cell r="C32" t="str">
            <v>Sostituzione per obsolescenza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  <sheetName val="ceesteso"/>
      <sheetName val="valori"/>
      <sheetName val="DataValidation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0</v>
          </cell>
          <cell r="C64">
            <v>0</v>
          </cell>
        </row>
        <row r="65">
          <cell r="B65">
            <v>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>
            <v>0</v>
          </cell>
          <cell r="C125">
            <v>0</v>
          </cell>
        </row>
        <row r="126">
          <cell r="B126">
            <v>0</v>
          </cell>
          <cell r="C126">
            <v>0</v>
          </cell>
        </row>
        <row r="127">
          <cell r="B127">
            <v>0</v>
          </cell>
          <cell r="C127">
            <v>0</v>
          </cell>
        </row>
        <row r="128">
          <cell r="B128">
            <v>0</v>
          </cell>
          <cell r="C128">
            <v>0</v>
          </cell>
        </row>
        <row r="129">
          <cell r="B129">
            <v>0</v>
          </cell>
          <cell r="C129">
            <v>0</v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>
            <v>0</v>
          </cell>
          <cell r="C249">
            <v>0</v>
          </cell>
        </row>
        <row r="250">
          <cell r="B250">
            <v>0</v>
          </cell>
          <cell r="C250">
            <v>0</v>
          </cell>
        </row>
        <row r="251">
          <cell r="B251">
            <v>0</v>
          </cell>
          <cell r="C251">
            <v>0</v>
          </cell>
        </row>
        <row r="252">
          <cell r="B252">
            <v>0</v>
          </cell>
          <cell r="C252">
            <v>0</v>
          </cell>
        </row>
        <row r="253">
          <cell r="B253">
            <v>0</v>
          </cell>
          <cell r="C253">
            <v>0</v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>
            <v>0</v>
          </cell>
          <cell r="C271">
            <v>0</v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>
            <v>0</v>
          </cell>
          <cell r="C322">
            <v>0</v>
          </cell>
        </row>
        <row r="323">
          <cell r="B323">
            <v>0</v>
          </cell>
          <cell r="C323">
            <v>0</v>
          </cell>
        </row>
        <row r="324">
          <cell r="B324">
            <v>0</v>
          </cell>
          <cell r="C324">
            <v>0</v>
          </cell>
        </row>
        <row r="325">
          <cell r="B325">
            <v>0</v>
          </cell>
          <cell r="C325">
            <v>0</v>
          </cell>
        </row>
        <row r="326">
          <cell r="B326">
            <v>0</v>
          </cell>
          <cell r="C326">
            <v>0</v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>
            <v>0</v>
          </cell>
          <cell r="C384">
            <v>0</v>
          </cell>
        </row>
        <row r="385">
          <cell r="B385">
            <v>0</v>
          </cell>
          <cell r="C385">
            <v>0</v>
          </cell>
        </row>
        <row r="386">
          <cell r="B386">
            <v>0</v>
          </cell>
          <cell r="C386">
            <v>0</v>
          </cell>
        </row>
        <row r="387">
          <cell r="B387">
            <v>0</v>
          </cell>
          <cell r="C387">
            <v>0</v>
          </cell>
        </row>
        <row r="388">
          <cell r="B388">
            <v>0</v>
          </cell>
          <cell r="C388">
            <v>0</v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>
            <v>0</v>
          </cell>
          <cell r="C448">
            <v>0</v>
          </cell>
        </row>
        <row r="449">
          <cell r="B449">
            <v>0</v>
          </cell>
          <cell r="C449">
            <v>0</v>
          </cell>
        </row>
        <row r="450">
          <cell r="B450">
            <v>0</v>
          </cell>
          <cell r="C450">
            <v>0</v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>
            <v>0</v>
          </cell>
          <cell r="C457">
            <v>0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0</v>
          </cell>
          <cell r="C461">
            <v>0</v>
          </cell>
        </row>
        <row r="462">
          <cell r="B462">
            <v>0</v>
          </cell>
          <cell r="C462" t="e">
            <v>#VALUE!</v>
          </cell>
        </row>
        <row r="463">
          <cell r="B463">
            <v>0</v>
          </cell>
          <cell r="C463">
            <v>0</v>
          </cell>
        </row>
        <row r="464">
          <cell r="B464">
            <v>0</v>
          </cell>
          <cell r="C464">
            <v>0</v>
          </cell>
        </row>
        <row r="465">
          <cell r="B465">
            <v>0</v>
          </cell>
          <cell r="C465">
            <v>0</v>
          </cell>
        </row>
        <row r="466">
          <cell r="B466">
            <v>0</v>
          </cell>
          <cell r="C466">
            <v>0</v>
          </cell>
        </row>
        <row r="467">
          <cell r="B467">
            <v>0</v>
          </cell>
          <cell r="C467">
            <v>0</v>
          </cell>
        </row>
        <row r="468">
          <cell r="B468">
            <v>0</v>
          </cell>
          <cell r="C468">
            <v>0</v>
          </cell>
        </row>
        <row r="469">
          <cell r="B469">
            <v>0</v>
          </cell>
          <cell r="C469">
            <v>0</v>
          </cell>
        </row>
        <row r="470">
          <cell r="B470">
            <v>0</v>
          </cell>
          <cell r="C470">
            <v>0</v>
          </cell>
        </row>
        <row r="471">
          <cell r="B471">
            <v>0</v>
          </cell>
          <cell r="C471">
            <v>0</v>
          </cell>
        </row>
        <row r="472">
          <cell r="B472">
            <v>0</v>
          </cell>
          <cell r="C472">
            <v>0</v>
          </cell>
        </row>
        <row r="473">
          <cell r="B473">
            <v>0</v>
          </cell>
          <cell r="C473">
            <v>0</v>
          </cell>
        </row>
        <row r="474">
          <cell r="B474">
            <v>0</v>
          </cell>
          <cell r="C474">
            <v>0</v>
          </cell>
        </row>
        <row r="475">
          <cell r="B475">
            <v>0</v>
          </cell>
          <cell r="C475">
            <v>0</v>
          </cell>
        </row>
        <row r="476">
          <cell r="B476">
            <v>0</v>
          </cell>
          <cell r="C476">
            <v>0</v>
          </cell>
        </row>
        <row r="477">
          <cell r="B477">
            <v>0</v>
          </cell>
          <cell r="C477">
            <v>0</v>
          </cell>
        </row>
        <row r="478">
          <cell r="B478">
            <v>0</v>
          </cell>
          <cell r="C478">
            <v>0</v>
          </cell>
        </row>
        <row r="479">
          <cell r="B479">
            <v>0</v>
          </cell>
          <cell r="C479">
            <v>0</v>
          </cell>
        </row>
        <row r="480">
          <cell r="B480">
            <v>0</v>
          </cell>
          <cell r="C480">
            <v>0</v>
          </cell>
        </row>
        <row r="481">
          <cell r="B481">
            <v>0</v>
          </cell>
          <cell r="C481">
            <v>0</v>
          </cell>
        </row>
        <row r="482">
          <cell r="B482">
            <v>0</v>
          </cell>
          <cell r="C482">
            <v>0</v>
          </cell>
        </row>
        <row r="483">
          <cell r="B483">
            <v>0</v>
          </cell>
          <cell r="C483">
            <v>0</v>
          </cell>
        </row>
        <row r="484">
          <cell r="B484">
            <v>0</v>
          </cell>
          <cell r="C484">
            <v>0</v>
          </cell>
        </row>
        <row r="485">
          <cell r="B485">
            <v>0</v>
          </cell>
          <cell r="C485">
            <v>0</v>
          </cell>
        </row>
        <row r="486">
          <cell r="B486">
            <v>0</v>
          </cell>
          <cell r="C486">
            <v>0</v>
          </cell>
        </row>
        <row r="487">
          <cell r="B487">
            <v>0</v>
          </cell>
          <cell r="C487">
            <v>0</v>
          </cell>
        </row>
        <row r="488">
          <cell r="B488">
            <v>0</v>
          </cell>
          <cell r="C488">
            <v>0</v>
          </cell>
        </row>
        <row r="489">
          <cell r="B489">
            <v>0</v>
          </cell>
          <cell r="C489">
            <v>0</v>
          </cell>
        </row>
        <row r="490">
          <cell r="B490">
            <v>0</v>
          </cell>
          <cell r="C490">
            <v>0</v>
          </cell>
        </row>
        <row r="491">
          <cell r="B491">
            <v>0</v>
          </cell>
          <cell r="C491">
            <v>0</v>
          </cell>
        </row>
        <row r="492">
          <cell r="B492">
            <v>0</v>
          </cell>
          <cell r="C492">
            <v>0</v>
          </cell>
        </row>
        <row r="493">
          <cell r="B493">
            <v>0</v>
          </cell>
          <cell r="C493" t="e">
            <v>#VALUE!</v>
          </cell>
        </row>
        <row r="494">
          <cell r="B494">
            <v>0</v>
          </cell>
          <cell r="C494">
            <v>0</v>
          </cell>
        </row>
        <row r="495">
          <cell r="B495">
            <v>0</v>
          </cell>
          <cell r="C495">
            <v>0</v>
          </cell>
        </row>
        <row r="496">
          <cell r="B496">
            <v>0</v>
          </cell>
          <cell r="C496">
            <v>0</v>
          </cell>
        </row>
        <row r="497">
          <cell r="B497">
            <v>0</v>
          </cell>
          <cell r="C497">
            <v>0</v>
          </cell>
        </row>
        <row r="498">
          <cell r="B498">
            <v>0</v>
          </cell>
          <cell r="C498">
            <v>0</v>
          </cell>
        </row>
        <row r="499">
          <cell r="B499">
            <v>0</v>
          </cell>
          <cell r="C499">
            <v>0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2">
          <cell r="B502">
            <v>0</v>
          </cell>
          <cell r="C502">
            <v>0</v>
          </cell>
        </row>
        <row r="503">
          <cell r="B503">
            <v>0</v>
          </cell>
          <cell r="C503">
            <v>0</v>
          </cell>
        </row>
        <row r="504">
          <cell r="B504">
            <v>0</v>
          </cell>
          <cell r="C504">
            <v>0</v>
          </cell>
        </row>
        <row r="505">
          <cell r="B505">
            <v>0</v>
          </cell>
          <cell r="C505">
            <v>0</v>
          </cell>
        </row>
        <row r="506">
          <cell r="B506">
            <v>0</v>
          </cell>
          <cell r="C506">
            <v>0</v>
          </cell>
        </row>
        <row r="507">
          <cell r="B507">
            <v>0</v>
          </cell>
          <cell r="C507">
            <v>0</v>
          </cell>
        </row>
        <row r="508">
          <cell r="B508">
            <v>0</v>
          </cell>
          <cell r="C508">
            <v>0</v>
          </cell>
        </row>
        <row r="509">
          <cell r="B509">
            <v>0</v>
          </cell>
          <cell r="C509">
            <v>0</v>
          </cell>
        </row>
        <row r="510">
          <cell r="B510">
            <v>0</v>
          </cell>
          <cell r="C510">
            <v>0</v>
          </cell>
        </row>
        <row r="511">
          <cell r="B511">
            <v>0</v>
          </cell>
          <cell r="C511">
            <v>0</v>
          </cell>
        </row>
        <row r="512">
          <cell r="B512">
            <v>0</v>
          </cell>
          <cell r="C512">
            <v>0</v>
          </cell>
        </row>
        <row r="513">
          <cell r="B513">
            <v>0</v>
          </cell>
          <cell r="C513">
            <v>0</v>
          </cell>
        </row>
        <row r="514">
          <cell r="B514">
            <v>0</v>
          </cell>
          <cell r="C514">
            <v>0</v>
          </cell>
        </row>
        <row r="515">
          <cell r="B515">
            <v>0</v>
          </cell>
          <cell r="C515">
            <v>0</v>
          </cell>
        </row>
        <row r="516">
          <cell r="B516">
            <v>0</v>
          </cell>
          <cell r="C516">
            <v>0</v>
          </cell>
        </row>
        <row r="517">
          <cell r="B517">
            <v>0</v>
          </cell>
          <cell r="C517">
            <v>0</v>
          </cell>
        </row>
        <row r="518">
          <cell r="B518">
            <v>0</v>
          </cell>
          <cell r="C518">
            <v>0</v>
          </cell>
        </row>
        <row r="519">
          <cell r="B519">
            <v>0</v>
          </cell>
          <cell r="C519">
            <v>0</v>
          </cell>
        </row>
        <row r="520">
          <cell r="B520">
            <v>0</v>
          </cell>
          <cell r="C520">
            <v>0</v>
          </cell>
        </row>
        <row r="521">
          <cell r="B521">
            <v>0</v>
          </cell>
          <cell r="C521">
            <v>0</v>
          </cell>
        </row>
        <row r="522">
          <cell r="B522">
            <v>0</v>
          </cell>
          <cell r="C522">
            <v>0</v>
          </cell>
        </row>
        <row r="523">
          <cell r="B523">
            <v>0</v>
          </cell>
          <cell r="C523">
            <v>0</v>
          </cell>
        </row>
        <row r="524">
          <cell r="B524">
            <v>0</v>
          </cell>
          <cell r="C524">
            <v>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>
            <v>0</v>
          </cell>
          <cell r="C537">
            <v>0</v>
          </cell>
        </row>
        <row r="538">
          <cell r="B538">
            <v>0</v>
          </cell>
          <cell r="C538">
            <v>0</v>
          </cell>
        </row>
        <row r="539">
          <cell r="B539">
            <v>0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 t="e">
            <v>#VALUE!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>
            <v>0</v>
          </cell>
          <cell r="C546">
            <v>0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0</v>
          </cell>
          <cell r="C550">
            <v>0</v>
          </cell>
        </row>
        <row r="551">
          <cell r="B551">
            <v>0</v>
          </cell>
          <cell r="C551">
            <v>0</v>
          </cell>
        </row>
        <row r="552">
          <cell r="B552">
            <v>0</v>
          </cell>
          <cell r="C552">
            <v>0</v>
          </cell>
        </row>
        <row r="553">
          <cell r="B553">
            <v>0</v>
          </cell>
          <cell r="C553">
            <v>0</v>
          </cell>
        </row>
        <row r="554">
          <cell r="B554">
            <v>0</v>
          </cell>
          <cell r="C554">
            <v>0</v>
          </cell>
        </row>
        <row r="555">
          <cell r="B555">
            <v>0</v>
          </cell>
          <cell r="C555">
            <v>0</v>
          </cell>
        </row>
        <row r="556">
          <cell r="B556">
            <v>0</v>
          </cell>
          <cell r="C556">
            <v>0</v>
          </cell>
        </row>
        <row r="557">
          <cell r="B557">
            <v>0</v>
          </cell>
          <cell r="C557">
            <v>0</v>
          </cell>
        </row>
        <row r="558">
          <cell r="B558">
            <v>0</v>
          </cell>
          <cell r="C558">
            <v>0</v>
          </cell>
        </row>
        <row r="559">
          <cell r="B559">
            <v>0</v>
          </cell>
          <cell r="C559">
            <v>0</v>
          </cell>
        </row>
        <row r="560">
          <cell r="B560">
            <v>0</v>
          </cell>
          <cell r="C560">
            <v>0</v>
          </cell>
        </row>
        <row r="561">
          <cell r="B561">
            <v>0</v>
          </cell>
          <cell r="C561">
            <v>0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4">
          <cell r="B564">
            <v>0</v>
          </cell>
          <cell r="C564">
            <v>0</v>
          </cell>
        </row>
        <row r="565">
          <cell r="B565">
            <v>0</v>
          </cell>
          <cell r="C565">
            <v>0</v>
          </cell>
        </row>
        <row r="566">
          <cell r="B566">
            <v>0</v>
          </cell>
          <cell r="C566">
            <v>0</v>
          </cell>
        </row>
        <row r="567">
          <cell r="B567">
            <v>0</v>
          </cell>
          <cell r="C567">
            <v>0</v>
          </cell>
        </row>
        <row r="568">
          <cell r="B568">
            <v>0</v>
          </cell>
          <cell r="C568">
            <v>0</v>
          </cell>
        </row>
        <row r="569">
          <cell r="B569">
            <v>0</v>
          </cell>
          <cell r="C569">
            <v>0</v>
          </cell>
        </row>
        <row r="570">
          <cell r="B570">
            <v>0</v>
          </cell>
          <cell r="C570">
            <v>0</v>
          </cell>
        </row>
        <row r="571">
          <cell r="B571">
            <v>0</v>
          </cell>
          <cell r="C571">
            <v>0</v>
          </cell>
        </row>
        <row r="572">
          <cell r="B572">
            <v>0</v>
          </cell>
          <cell r="C572">
            <v>0</v>
          </cell>
        </row>
        <row r="573">
          <cell r="B573">
            <v>0</v>
          </cell>
          <cell r="C573">
            <v>0</v>
          </cell>
        </row>
        <row r="574">
          <cell r="B574">
            <v>0</v>
          </cell>
          <cell r="C574">
            <v>0</v>
          </cell>
        </row>
        <row r="575">
          <cell r="B575">
            <v>0</v>
          </cell>
          <cell r="C575">
            <v>0</v>
          </cell>
        </row>
        <row r="576">
          <cell r="B576">
            <v>0</v>
          </cell>
          <cell r="C576">
            <v>0</v>
          </cell>
        </row>
        <row r="577">
          <cell r="B577">
            <v>0</v>
          </cell>
          <cell r="C577">
            <v>0</v>
          </cell>
        </row>
        <row r="578">
          <cell r="B578">
            <v>0</v>
          </cell>
          <cell r="C578">
            <v>0</v>
          </cell>
        </row>
        <row r="579">
          <cell r="B579">
            <v>0</v>
          </cell>
          <cell r="C579">
            <v>0</v>
          </cell>
        </row>
        <row r="580">
          <cell r="B580">
            <v>0</v>
          </cell>
          <cell r="C580">
            <v>0</v>
          </cell>
        </row>
        <row r="581">
          <cell r="B581">
            <v>0</v>
          </cell>
          <cell r="C581">
            <v>0</v>
          </cell>
        </row>
        <row r="582">
          <cell r="B582">
            <v>0</v>
          </cell>
          <cell r="C582">
            <v>0</v>
          </cell>
        </row>
        <row r="583">
          <cell r="B583">
            <v>0</v>
          </cell>
          <cell r="C583">
            <v>0</v>
          </cell>
        </row>
        <row r="584">
          <cell r="B584">
            <v>0</v>
          </cell>
          <cell r="C584">
            <v>0</v>
          </cell>
        </row>
        <row r="585">
          <cell r="B585">
            <v>0</v>
          </cell>
          <cell r="C585">
            <v>0</v>
          </cell>
        </row>
        <row r="586">
          <cell r="B586">
            <v>0</v>
          </cell>
          <cell r="C586">
            <v>0</v>
          </cell>
        </row>
        <row r="587">
          <cell r="B587">
            <v>0</v>
          </cell>
          <cell r="C587">
            <v>0</v>
          </cell>
        </row>
        <row r="588">
          <cell r="B588">
            <v>0</v>
          </cell>
          <cell r="C588">
            <v>0</v>
          </cell>
        </row>
        <row r="589">
          <cell r="B589">
            <v>0</v>
          </cell>
          <cell r="C589">
            <v>0</v>
          </cell>
        </row>
        <row r="590">
          <cell r="B590">
            <v>0</v>
          </cell>
          <cell r="C590">
            <v>0</v>
          </cell>
        </row>
        <row r="591">
          <cell r="B591">
            <v>0</v>
          </cell>
          <cell r="C591">
            <v>0</v>
          </cell>
        </row>
        <row r="592">
          <cell r="B592">
            <v>0</v>
          </cell>
          <cell r="C592">
            <v>0</v>
          </cell>
        </row>
        <row r="593">
          <cell r="B593">
            <v>0</v>
          </cell>
          <cell r="C593">
            <v>0</v>
          </cell>
        </row>
        <row r="594">
          <cell r="B594">
            <v>0</v>
          </cell>
          <cell r="C594">
            <v>0</v>
          </cell>
        </row>
        <row r="595">
          <cell r="B595">
            <v>0</v>
          </cell>
          <cell r="C595">
            <v>0</v>
          </cell>
        </row>
        <row r="596">
          <cell r="B596">
            <v>0</v>
          </cell>
          <cell r="C596">
            <v>0</v>
          </cell>
        </row>
        <row r="597">
          <cell r="B597">
            <v>0</v>
          </cell>
          <cell r="C597">
            <v>0</v>
          </cell>
        </row>
        <row r="598">
          <cell r="B598">
            <v>0</v>
          </cell>
          <cell r="C598">
            <v>0</v>
          </cell>
        </row>
        <row r="599">
          <cell r="B599">
            <v>0</v>
          </cell>
          <cell r="C599">
            <v>0</v>
          </cell>
        </row>
        <row r="600">
          <cell r="B600">
            <v>0</v>
          </cell>
          <cell r="C600">
            <v>0</v>
          </cell>
        </row>
        <row r="601">
          <cell r="B601">
            <v>0</v>
          </cell>
          <cell r="C601">
            <v>0</v>
          </cell>
        </row>
        <row r="602">
          <cell r="B602">
            <v>0</v>
          </cell>
          <cell r="C602">
            <v>0</v>
          </cell>
        </row>
        <row r="603">
          <cell r="B603">
            <v>0</v>
          </cell>
          <cell r="C603">
            <v>0</v>
          </cell>
        </row>
        <row r="604">
          <cell r="B604">
            <v>0</v>
          </cell>
          <cell r="C604">
            <v>0</v>
          </cell>
        </row>
        <row r="605">
          <cell r="B605">
            <v>0</v>
          </cell>
          <cell r="C605">
            <v>0</v>
          </cell>
        </row>
        <row r="606">
          <cell r="B606">
            <v>0</v>
          </cell>
          <cell r="C606">
            <v>0</v>
          </cell>
        </row>
        <row r="607">
          <cell r="B607">
            <v>0</v>
          </cell>
          <cell r="C607">
            <v>0</v>
          </cell>
        </row>
        <row r="608">
          <cell r="B608">
            <v>0</v>
          </cell>
          <cell r="C608">
            <v>0</v>
          </cell>
        </row>
        <row r="609">
          <cell r="B609">
            <v>0</v>
          </cell>
          <cell r="C609">
            <v>0</v>
          </cell>
        </row>
        <row r="610">
          <cell r="B610">
            <v>0</v>
          </cell>
          <cell r="C610">
            <v>0</v>
          </cell>
        </row>
        <row r="611">
          <cell r="B611">
            <v>0</v>
          </cell>
          <cell r="C611">
            <v>0</v>
          </cell>
        </row>
        <row r="612">
          <cell r="B612">
            <v>0</v>
          </cell>
          <cell r="C612">
            <v>0</v>
          </cell>
        </row>
        <row r="613">
          <cell r="B613">
            <v>0</v>
          </cell>
          <cell r="C613">
            <v>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6">
          <cell r="B626">
            <v>0</v>
          </cell>
          <cell r="C626">
            <v>0</v>
          </cell>
        </row>
        <row r="627">
          <cell r="B627">
            <v>0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>
            <v>0</v>
          </cell>
          <cell r="C634">
            <v>0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0</v>
          </cell>
          <cell r="C638">
            <v>0</v>
          </cell>
        </row>
        <row r="639">
          <cell r="B639">
            <v>0</v>
          </cell>
          <cell r="C639">
            <v>0</v>
          </cell>
        </row>
        <row r="640">
          <cell r="B640">
            <v>0</v>
          </cell>
          <cell r="C640">
            <v>0</v>
          </cell>
        </row>
        <row r="641">
          <cell r="B641">
            <v>0</v>
          </cell>
          <cell r="C641">
            <v>0</v>
          </cell>
        </row>
        <row r="642">
          <cell r="B642">
            <v>0</v>
          </cell>
          <cell r="C642">
            <v>0</v>
          </cell>
        </row>
        <row r="643">
          <cell r="B643">
            <v>0</v>
          </cell>
          <cell r="C643">
            <v>0</v>
          </cell>
        </row>
        <row r="644">
          <cell r="B644">
            <v>0</v>
          </cell>
          <cell r="C644">
            <v>0</v>
          </cell>
        </row>
        <row r="645">
          <cell r="B645">
            <v>0</v>
          </cell>
          <cell r="C645">
            <v>0</v>
          </cell>
        </row>
        <row r="646">
          <cell r="B646">
            <v>0</v>
          </cell>
          <cell r="C646">
            <v>0</v>
          </cell>
        </row>
        <row r="647">
          <cell r="B647">
            <v>0</v>
          </cell>
          <cell r="C647">
            <v>0</v>
          </cell>
        </row>
        <row r="648">
          <cell r="B648">
            <v>0</v>
          </cell>
          <cell r="C648">
            <v>0</v>
          </cell>
        </row>
        <row r="649">
          <cell r="B649">
            <v>0</v>
          </cell>
          <cell r="C649">
            <v>0</v>
          </cell>
        </row>
        <row r="650">
          <cell r="B650">
            <v>0</v>
          </cell>
          <cell r="C650">
            <v>0</v>
          </cell>
        </row>
        <row r="651">
          <cell r="B651">
            <v>0</v>
          </cell>
          <cell r="C651">
            <v>0</v>
          </cell>
        </row>
        <row r="652">
          <cell r="B652">
            <v>0</v>
          </cell>
          <cell r="C652">
            <v>0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B657">
            <v>0</v>
          </cell>
          <cell r="C657">
            <v>0</v>
          </cell>
        </row>
        <row r="658">
          <cell r="B658">
            <v>0</v>
          </cell>
          <cell r="C658">
            <v>0</v>
          </cell>
        </row>
        <row r="659">
          <cell r="B659">
            <v>0</v>
          </cell>
          <cell r="C659">
            <v>0</v>
          </cell>
        </row>
        <row r="660">
          <cell r="B660">
            <v>0</v>
          </cell>
          <cell r="C660">
            <v>0</v>
          </cell>
        </row>
        <row r="661">
          <cell r="B661">
            <v>0</v>
          </cell>
          <cell r="C661">
            <v>0</v>
          </cell>
        </row>
        <row r="662">
          <cell r="B662">
            <v>0</v>
          </cell>
          <cell r="C662">
            <v>0</v>
          </cell>
        </row>
        <row r="663">
          <cell r="B663">
            <v>0</v>
          </cell>
          <cell r="C663">
            <v>0</v>
          </cell>
        </row>
        <row r="664">
          <cell r="B664">
            <v>0</v>
          </cell>
          <cell r="C664">
            <v>0</v>
          </cell>
        </row>
        <row r="665">
          <cell r="B665">
            <v>0</v>
          </cell>
          <cell r="C665">
            <v>0</v>
          </cell>
        </row>
        <row r="666">
          <cell r="B666">
            <v>0</v>
          </cell>
          <cell r="C666">
            <v>0</v>
          </cell>
        </row>
        <row r="667">
          <cell r="B667">
            <v>0</v>
          </cell>
          <cell r="C667">
            <v>0</v>
          </cell>
        </row>
        <row r="668">
          <cell r="B668">
            <v>0</v>
          </cell>
          <cell r="C668">
            <v>0</v>
          </cell>
        </row>
        <row r="669">
          <cell r="B669">
            <v>0</v>
          </cell>
          <cell r="C669">
            <v>0</v>
          </cell>
        </row>
        <row r="670">
          <cell r="B670">
            <v>0</v>
          </cell>
          <cell r="C670">
            <v>0</v>
          </cell>
        </row>
        <row r="671">
          <cell r="B671">
            <v>0</v>
          </cell>
          <cell r="C671">
            <v>0</v>
          </cell>
        </row>
        <row r="672">
          <cell r="B672">
            <v>0</v>
          </cell>
          <cell r="C672">
            <v>0</v>
          </cell>
        </row>
        <row r="673">
          <cell r="B673">
            <v>0</v>
          </cell>
          <cell r="C673">
            <v>0</v>
          </cell>
        </row>
        <row r="674">
          <cell r="B674">
            <v>0</v>
          </cell>
          <cell r="C674">
            <v>0</v>
          </cell>
        </row>
        <row r="675">
          <cell r="B675">
            <v>0</v>
          </cell>
          <cell r="C675">
            <v>0</v>
          </cell>
        </row>
        <row r="676">
          <cell r="B676">
            <v>0</v>
          </cell>
          <cell r="C676">
            <v>0</v>
          </cell>
        </row>
        <row r="677">
          <cell r="B677">
            <v>0</v>
          </cell>
          <cell r="C677">
            <v>0</v>
          </cell>
        </row>
        <row r="678">
          <cell r="B678">
            <v>0</v>
          </cell>
          <cell r="C678">
            <v>0</v>
          </cell>
        </row>
        <row r="679">
          <cell r="B679">
            <v>0</v>
          </cell>
          <cell r="C679">
            <v>0</v>
          </cell>
        </row>
        <row r="680">
          <cell r="B680">
            <v>0</v>
          </cell>
          <cell r="C680">
            <v>0</v>
          </cell>
        </row>
        <row r="681">
          <cell r="B681">
            <v>0</v>
          </cell>
          <cell r="C681">
            <v>0</v>
          </cell>
        </row>
        <row r="682">
          <cell r="B682">
            <v>0</v>
          </cell>
          <cell r="C682">
            <v>0</v>
          </cell>
        </row>
        <row r="683">
          <cell r="B683">
            <v>0</v>
          </cell>
          <cell r="C683">
            <v>0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8">
          <cell r="B688">
            <v>0</v>
          </cell>
          <cell r="C688">
            <v>0</v>
          </cell>
        </row>
        <row r="689">
          <cell r="B689">
            <v>0</v>
          </cell>
          <cell r="C689">
            <v>0</v>
          </cell>
        </row>
        <row r="690">
          <cell r="B690">
            <v>0</v>
          </cell>
          <cell r="C690">
            <v>0</v>
          </cell>
        </row>
        <row r="691">
          <cell r="B691">
            <v>0</v>
          </cell>
          <cell r="C691">
            <v>0</v>
          </cell>
        </row>
        <row r="692">
          <cell r="B692">
            <v>0</v>
          </cell>
          <cell r="C692">
            <v>0</v>
          </cell>
        </row>
        <row r="693">
          <cell r="B693">
            <v>0</v>
          </cell>
          <cell r="C693">
            <v>0</v>
          </cell>
        </row>
        <row r="694">
          <cell r="B694">
            <v>0</v>
          </cell>
          <cell r="C694">
            <v>0</v>
          </cell>
        </row>
        <row r="695">
          <cell r="B695">
            <v>0</v>
          </cell>
          <cell r="C695">
            <v>0</v>
          </cell>
        </row>
        <row r="696">
          <cell r="B696">
            <v>0</v>
          </cell>
          <cell r="C696">
            <v>0</v>
          </cell>
        </row>
        <row r="697">
          <cell r="B697">
            <v>0</v>
          </cell>
          <cell r="C697">
            <v>0</v>
          </cell>
        </row>
        <row r="698">
          <cell r="B698">
            <v>0</v>
          </cell>
          <cell r="C698">
            <v>0</v>
          </cell>
        </row>
        <row r="699">
          <cell r="B699">
            <v>0</v>
          </cell>
          <cell r="C699">
            <v>0</v>
          </cell>
        </row>
        <row r="700">
          <cell r="B700">
            <v>0</v>
          </cell>
          <cell r="C700">
            <v>0</v>
          </cell>
        </row>
        <row r="701">
          <cell r="B701">
            <v>0</v>
          </cell>
          <cell r="C701">
            <v>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>
            <v>0</v>
          </cell>
          <cell r="C714">
            <v>0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>
            <v>0</v>
          </cell>
          <cell r="C723">
            <v>0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0</v>
          </cell>
          <cell r="C727">
            <v>0</v>
          </cell>
        </row>
        <row r="728">
          <cell r="B728">
            <v>0</v>
          </cell>
          <cell r="C728">
            <v>0</v>
          </cell>
        </row>
        <row r="729">
          <cell r="B729">
            <v>0</v>
          </cell>
          <cell r="C729">
            <v>0</v>
          </cell>
        </row>
        <row r="730">
          <cell r="B730">
            <v>0</v>
          </cell>
          <cell r="C730">
            <v>0</v>
          </cell>
        </row>
        <row r="731">
          <cell r="B731">
            <v>0</v>
          </cell>
          <cell r="C731">
            <v>0</v>
          </cell>
        </row>
        <row r="732">
          <cell r="B732">
            <v>0</v>
          </cell>
          <cell r="C732">
            <v>0</v>
          </cell>
        </row>
        <row r="733">
          <cell r="B733">
            <v>0</v>
          </cell>
          <cell r="C733">
            <v>0</v>
          </cell>
        </row>
        <row r="734">
          <cell r="B734">
            <v>0</v>
          </cell>
          <cell r="C734">
            <v>0</v>
          </cell>
        </row>
        <row r="735">
          <cell r="B735">
            <v>0</v>
          </cell>
          <cell r="C735">
            <v>0</v>
          </cell>
        </row>
        <row r="736">
          <cell r="B736">
            <v>0</v>
          </cell>
          <cell r="C736">
            <v>0</v>
          </cell>
        </row>
        <row r="737">
          <cell r="B737">
            <v>0</v>
          </cell>
          <cell r="C737">
            <v>0</v>
          </cell>
        </row>
        <row r="738">
          <cell r="B738">
            <v>0</v>
          </cell>
          <cell r="C738">
            <v>0</v>
          </cell>
        </row>
        <row r="739">
          <cell r="B739">
            <v>0</v>
          </cell>
          <cell r="C739">
            <v>0</v>
          </cell>
        </row>
        <row r="740">
          <cell r="B740">
            <v>0</v>
          </cell>
          <cell r="C740">
            <v>0</v>
          </cell>
        </row>
        <row r="741">
          <cell r="B741">
            <v>0</v>
          </cell>
          <cell r="C741">
            <v>0</v>
          </cell>
        </row>
        <row r="742">
          <cell r="B742">
            <v>0</v>
          </cell>
          <cell r="C742">
            <v>0</v>
          </cell>
        </row>
        <row r="743">
          <cell r="B743">
            <v>0</v>
          </cell>
          <cell r="C743">
            <v>0</v>
          </cell>
        </row>
        <row r="744">
          <cell r="B744">
            <v>0</v>
          </cell>
          <cell r="C744">
            <v>0</v>
          </cell>
        </row>
        <row r="745">
          <cell r="B745">
            <v>0</v>
          </cell>
          <cell r="C745">
            <v>0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0">
          <cell r="B750">
            <v>0</v>
          </cell>
          <cell r="C750">
            <v>0</v>
          </cell>
        </row>
        <row r="751">
          <cell r="B751">
            <v>0</v>
          </cell>
          <cell r="C751">
            <v>0</v>
          </cell>
        </row>
        <row r="752">
          <cell r="B752">
            <v>0</v>
          </cell>
          <cell r="C752">
            <v>0</v>
          </cell>
        </row>
        <row r="753">
          <cell r="B753">
            <v>0</v>
          </cell>
          <cell r="C753">
            <v>0</v>
          </cell>
        </row>
        <row r="754">
          <cell r="B754">
            <v>0</v>
          </cell>
          <cell r="C754">
            <v>0</v>
          </cell>
        </row>
        <row r="755">
          <cell r="B755">
            <v>0</v>
          </cell>
          <cell r="C755">
            <v>0</v>
          </cell>
        </row>
        <row r="756">
          <cell r="B756">
            <v>0</v>
          </cell>
          <cell r="C756">
            <v>0</v>
          </cell>
        </row>
        <row r="757">
          <cell r="B757">
            <v>0</v>
          </cell>
          <cell r="C757">
            <v>0</v>
          </cell>
        </row>
        <row r="758">
          <cell r="B758">
            <v>0</v>
          </cell>
          <cell r="C758">
            <v>0</v>
          </cell>
        </row>
        <row r="759">
          <cell r="B759">
            <v>0</v>
          </cell>
          <cell r="C759">
            <v>0</v>
          </cell>
        </row>
        <row r="760">
          <cell r="B760">
            <v>0</v>
          </cell>
          <cell r="C760">
            <v>0</v>
          </cell>
        </row>
        <row r="761">
          <cell r="B761">
            <v>0</v>
          </cell>
          <cell r="C761">
            <v>0</v>
          </cell>
        </row>
        <row r="762">
          <cell r="B762">
            <v>0</v>
          </cell>
          <cell r="C762">
            <v>0</v>
          </cell>
        </row>
        <row r="763">
          <cell r="B763">
            <v>0</v>
          </cell>
          <cell r="C763">
            <v>0</v>
          </cell>
        </row>
        <row r="764">
          <cell r="B764">
            <v>0</v>
          </cell>
          <cell r="C764">
            <v>0</v>
          </cell>
        </row>
        <row r="765">
          <cell r="B765">
            <v>0</v>
          </cell>
          <cell r="C765">
            <v>0</v>
          </cell>
        </row>
        <row r="766">
          <cell r="B766">
            <v>0</v>
          </cell>
          <cell r="C766">
            <v>0</v>
          </cell>
        </row>
        <row r="767">
          <cell r="B767">
            <v>0</v>
          </cell>
          <cell r="C767">
            <v>0</v>
          </cell>
        </row>
        <row r="768">
          <cell r="B768">
            <v>0</v>
          </cell>
          <cell r="C768">
            <v>0</v>
          </cell>
        </row>
        <row r="769">
          <cell r="B769">
            <v>0</v>
          </cell>
          <cell r="C769">
            <v>0</v>
          </cell>
        </row>
        <row r="770">
          <cell r="B770">
            <v>0</v>
          </cell>
          <cell r="C770">
            <v>0</v>
          </cell>
        </row>
        <row r="771">
          <cell r="B771">
            <v>0</v>
          </cell>
          <cell r="C771">
            <v>0</v>
          </cell>
        </row>
        <row r="772">
          <cell r="B772">
            <v>0</v>
          </cell>
          <cell r="C772">
            <v>0</v>
          </cell>
        </row>
        <row r="773">
          <cell r="B773">
            <v>0</v>
          </cell>
          <cell r="C773">
            <v>0</v>
          </cell>
        </row>
        <row r="774">
          <cell r="B774">
            <v>0</v>
          </cell>
          <cell r="C774">
            <v>0</v>
          </cell>
        </row>
        <row r="775">
          <cell r="B775">
            <v>0</v>
          </cell>
          <cell r="C775">
            <v>0</v>
          </cell>
        </row>
        <row r="776">
          <cell r="B776">
            <v>0</v>
          </cell>
          <cell r="C776">
            <v>0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1">
          <cell r="B781">
            <v>0</v>
          </cell>
          <cell r="C781">
            <v>0</v>
          </cell>
        </row>
        <row r="782">
          <cell r="B782">
            <v>0</v>
          </cell>
          <cell r="C782">
            <v>0</v>
          </cell>
        </row>
        <row r="783">
          <cell r="B783">
            <v>0</v>
          </cell>
          <cell r="C783">
            <v>0</v>
          </cell>
        </row>
        <row r="784">
          <cell r="B784">
            <v>0</v>
          </cell>
          <cell r="C784">
            <v>0</v>
          </cell>
        </row>
        <row r="785">
          <cell r="B785">
            <v>0</v>
          </cell>
          <cell r="C785">
            <v>0</v>
          </cell>
        </row>
        <row r="786">
          <cell r="B786">
            <v>0</v>
          </cell>
          <cell r="C786">
            <v>0</v>
          </cell>
        </row>
        <row r="787">
          <cell r="B787">
            <v>0</v>
          </cell>
          <cell r="C787">
            <v>0</v>
          </cell>
        </row>
        <row r="788">
          <cell r="B788">
            <v>0</v>
          </cell>
          <cell r="C788">
            <v>0</v>
          </cell>
        </row>
        <row r="789">
          <cell r="B789">
            <v>0</v>
          </cell>
          <cell r="C789">
            <v>0</v>
          </cell>
        </row>
        <row r="790">
          <cell r="B790">
            <v>0</v>
          </cell>
          <cell r="C790">
            <v>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>
            <v>0</v>
          </cell>
          <cell r="C802">
            <v>0</v>
          </cell>
        </row>
        <row r="803">
          <cell r="B803">
            <v>0</v>
          </cell>
          <cell r="C803">
            <v>0</v>
          </cell>
        </row>
        <row r="804">
          <cell r="B804">
            <v>0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0</v>
          </cell>
          <cell r="C815">
            <v>0</v>
          </cell>
        </row>
        <row r="816">
          <cell r="B816">
            <v>0</v>
          </cell>
          <cell r="C816">
            <v>0</v>
          </cell>
        </row>
        <row r="817">
          <cell r="B817">
            <v>0</v>
          </cell>
          <cell r="C817">
            <v>0</v>
          </cell>
        </row>
        <row r="818">
          <cell r="B818">
            <v>0</v>
          </cell>
          <cell r="C818">
            <v>0</v>
          </cell>
        </row>
        <row r="819">
          <cell r="B819">
            <v>0</v>
          </cell>
          <cell r="C819">
            <v>0</v>
          </cell>
        </row>
        <row r="820">
          <cell r="B820">
            <v>0</v>
          </cell>
          <cell r="C820">
            <v>0</v>
          </cell>
        </row>
        <row r="821">
          <cell r="B821">
            <v>0</v>
          </cell>
          <cell r="C821">
            <v>0</v>
          </cell>
        </row>
        <row r="822">
          <cell r="B822">
            <v>0</v>
          </cell>
          <cell r="C822">
            <v>0</v>
          </cell>
        </row>
        <row r="823">
          <cell r="B823">
            <v>0</v>
          </cell>
          <cell r="C823">
            <v>0</v>
          </cell>
        </row>
        <row r="824">
          <cell r="B824">
            <v>0</v>
          </cell>
          <cell r="C824">
            <v>0</v>
          </cell>
        </row>
        <row r="825">
          <cell r="B825">
            <v>0</v>
          </cell>
          <cell r="C825">
            <v>0</v>
          </cell>
        </row>
        <row r="826">
          <cell r="B826">
            <v>0</v>
          </cell>
          <cell r="C826">
            <v>0</v>
          </cell>
        </row>
        <row r="827">
          <cell r="B827">
            <v>0</v>
          </cell>
          <cell r="C827">
            <v>0</v>
          </cell>
        </row>
        <row r="828">
          <cell r="B828">
            <v>0</v>
          </cell>
          <cell r="C828">
            <v>0</v>
          </cell>
        </row>
        <row r="829">
          <cell r="B829">
            <v>0</v>
          </cell>
          <cell r="C829">
            <v>0</v>
          </cell>
        </row>
        <row r="830">
          <cell r="B830">
            <v>0</v>
          </cell>
          <cell r="C830">
            <v>0</v>
          </cell>
        </row>
        <row r="831">
          <cell r="B831">
            <v>0</v>
          </cell>
          <cell r="C831">
            <v>0</v>
          </cell>
        </row>
        <row r="832">
          <cell r="B832">
            <v>0</v>
          </cell>
          <cell r="C832">
            <v>0</v>
          </cell>
        </row>
        <row r="833">
          <cell r="B833">
            <v>0</v>
          </cell>
          <cell r="C833">
            <v>0</v>
          </cell>
        </row>
        <row r="834">
          <cell r="B834">
            <v>0</v>
          </cell>
          <cell r="C834">
            <v>0</v>
          </cell>
        </row>
        <row r="835">
          <cell r="B835">
            <v>0</v>
          </cell>
          <cell r="C835">
            <v>0</v>
          </cell>
        </row>
        <row r="836">
          <cell r="B836">
            <v>0</v>
          </cell>
          <cell r="C836">
            <v>0</v>
          </cell>
        </row>
        <row r="837">
          <cell r="B837">
            <v>0</v>
          </cell>
          <cell r="C837">
            <v>0</v>
          </cell>
        </row>
        <row r="838">
          <cell r="B838">
            <v>0</v>
          </cell>
          <cell r="C838">
            <v>0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3">
          <cell r="B843">
            <v>0</v>
          </cell>
          <cell r="C843">
            <v>0</v>
          </cell>
        </row>
        <row r="844">
          <cell r="B844">
            <v>0</v>
          </cell>
          <cell r="C844">
            <v>0</v>
          </cell>
        </row>
        <row r="845">
          <cell r="B845">
            <v>0</v>
          </cell>
          <cell r="C845">
            <v>0</v>
          </cell>
        </row>
        <row r="846">
          <cell r="B846">
            <v>0</v>
          </cell>
          <cell r="C846">
            <v>0</v>
          </cell>
        </row>
        <row r="847">
          <cell r="B847">
            <v>0</v>
          </cell>
          <cell r="C847">
            <v>0</v>
          </cell>
        </row>
        <row r="848">
          <cell r="B848">
            <v>0</v>
          </cell>
          <cell r="C848">
            <v>0</v>
          </cell>
        </row>
        <row r="849">
          <cell r="B849">
            <v>0</v>
          </cell>
          <cell r="C849">
            <v>0</v>
          </cell>
        </row>
        <row r="850">
          <cell r="B850">
            <v>0</v>
          </cell>
          <cell r="C850">
            <v>0</v>
          </cell>
        </row>
        <row r="851">
          <cell r="B851">
            <v>0</v>
          </cell>
          <cell r="C851">
            <v>0</v>
          </cell>
        </row>
        <row r="852">
          <cell r="B852">
            <v>0</v>
          </cell>
          <cell r="C852">
            <v>0</v>
          </cell>
        </row>
        <row r="853">
          <cell r="B853">
            <v>0</v>
          </cell>
          <cell r="C853">
            <v>0</v>
          </cell>
        </row>
        <row r="854">
          <cell r="B854">
            <v>0</v>
          </cell>
          <cell r="C854">
            <v>0</v>
          </cell>
        </row>
        <row r="855">
          <cell r="B855">
            <v>0</v>
          </cell>
          <cell r="C855">
            <v>0</v>
          </cell>
        </row>
        <row r="856">
          <cell r="B856">
            <v>0</v>
          </cell>
          <cell r="C856">
            <v>0</v>
          </cell>
        </row>
        <row r="857">
          <cell r="B857">
            <v>0</v>
          </cell>
          <cell r="C857">
            <v>0</v>
          </cell>
        </row>
        <row r="858">
          <cell r="B858">
            <v>0</v>
          </cell>
          <cell r="C858">
            <v>0</v>
          </cell>
        </row>
        <row r="859">
          <cell r="B859">
            <v>0</v>
          </cell>
          <cell r="C859">
            <v>0</v>
          </cell>
        </row>
        <row r="860">
          <cell r="B860">
            <v>0</v>
          </cell>
          <cell r="C860">
            <v>0</v>
          </cell>
        </row>
        <row r="861">
          <cell r="B861">
            <v>0</v>
          </cell>
          <cell r="C861">
            <v>0</v>
          </cell>
        </row>
        <row r="862">
          <cell r="B862">
            <v>0</v>
          </cell>
          <cell r="C862">
            <v>0</v>
          </cell>
        </row>
        <row r="863">
          <cell r="B863">
            <v>0</v>
          </cell>
          <cell r="C863">
            <v>0</v>
          </cell>
        </row>
        <row r="864">
          <cell r="B864">
            <v>0</v>
          </cell>
          <cell r="C864">
            <v>0</v>
          </cell>
        </row>
        <row r="865">
          <cell r="B865">
            <v>0</v>
          </cell>
          <cell r="C865">
            <v>0</v>
          </cell>
        </row>
        <row r="866">
          <cell r="B866">
            <v>0</v>
          </cell>
          <cell r="C866">
            <v>0</v>
          </cell>
        </row>
        <row r="867">
          <cell r="B867">
            <v>0</v>
          </cell>
          <cell r="C867">
            <v>0</v>
          </cell>
        </row>
        <row r="868">
          <cell r="B868">
            <v>0</v>
          </cell>
          <cell r="C868">
            <v>0</v>
          </cell>
        </row>
        <row r="869">
          <cell r="B869">
            <v>0</v>
          </cell>
          <cell r="C869">
            <v>0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4">
          <cell r="B874">
            <v>0</v>
          </cell>
          <cell r="C874">
            <v>0</v>
          </cell>
        </row>
        <row r="875">
          <cell r="B875">
            <v>0</v>
          </cell>
          <cell r="C875">
            <v>0</v>
          </cell>
        </row>
        <row r="876">
          <cell r="B876">
            <v>0</v>
          </cell>
          <cell r="C876">
            <v>0</v>
          </cell>
        </row>
        <row r="877">
          <cell r="B877">
            <v>0</v>
          </cell>
          <cell r="C877">
            <v>0</v>
          </cell>
        </row>
        <row r="878">
          <cell r="B878">
            <v>0</v>
          </cell>
          <cell r="C878">
            <v>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>
            <v>0</v>
          </cell>
          <cell r="C891">
            <v>0</v>
          </cell>
        </row>
        <row r="892">
          <cell r="B892">
            <v>0</v>
          </cell>
          <cell r="C892">
            <v>0</v>
          </cell>
        </row>
        <row r="893">
          <cell r="B893">
            <v>0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>
            <v>0</v>
          </cell>
          <cell r="C900">
            <v>0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5">
          <cell r="B905">
            <v>0</v>
          </cell>
          <cell r="C905">
            <v>0</v>
          </cell>
        </row>
        <row r="906">
          <cell r="B906">
            <v>0</v>
          </cell>
          <cell r="C906">
            <v>0</v>
          </cell>
        </row>
        <row r="907">
          <cell r="B907">
            <v>0</v>
          </cell>
          <cell r="C907">
            <v>0</v>
          </cell>
        </row>
        <row r="908">
          <cell r="B908">
            <v>0</v>
          </cell>
          <cell r="C908">
            <v>0</v>
          </cell>
        </row>
        <row r="909">
          <cell r="B909">
            <v>0</v>
          </cell>
          <cell r="C909">
            <v>0</v>
          </cell>
        </row>
        <row r="910">
          <cell r="B910">
            <v>0</v>
          </cell>
          <cell r="C910">
            <v>0</v>
          </cell>
        </row>
        <row r="911">
          <cell r="B911">
            <v>0</v>
          </cell>
          <cell r="C911">
            <v>0</v>
          </cell>
        </row>
        <row r="912">
          <cell r="B912">
            <v>0</v>
          </cell>
          <cell r="C912">
            <v>0</v>
          </cell>
        </row>
        <row r="913">
          <cell r="B913">
            <v>0</v>
          </cell>
          <cell r="C913">
            <v>0</v>
          </cell>
        </row>
        <row r="914">
          <cell r="B914">
            <v>0</v>
          </cell>
          <cell r="C914">
            <v>0</v>
          </cell>
        </row>
        <row r="915">
          <cell r="B915">
            <v>0</v>
          </cell>
          <cell r="C915">
            <v>0</v>
          </cell>
        </row>
        <row r="916">
          <cell r="B916">
            <v>0</v>
          </cell>
          <cell r="C916">
            <v>0</v>
          </cell>
        </row>
        <row r="917">
          <cell r="B917">
            <v>0</v>
          </cell>
          <cell r="C917">
            <v>0</v>
          </cell>
        </row>
        <row r="918">
          <cell r="B918">
            <v>0</v>
          </cell>
          <cell r="C918">
            <v>0</v>
          </cell>
        </row>
        <row r="919">
          <cell r="B919">
            <v>0</v>
          </cell>
          <cell r="C919">
            <v>0</v>
          </cell>
        </row>
        <row r="920">
          <cell r="B920">
            <v>0</v>
          </cell>
          <cell r="C920">
            <v>0</v>
          </cell>
        </row>
        <row r="921">
          <cell r="B921">
            <v>0</v>
          </cell>
          <cell r="C921">
            <v>0</v>
          </cell>
        </row>
        <row r="922">
          <cell r="B922">
            <v>0</v>
          </cell>
          <cell r="C922">
            <v>0</v>
          </cell>
        </row>
        <row r="923">
          <cell r="B923">
            <v>0</v>
          </cell>
          <cell r="C923">
            <v>0</v>
          </cell>
        </row>
        <row r="924">
          <cell r="B924">
            <v>0</v>
          </cell>
          <cell r="C924">
            <v>0</v>
          </cell>
        </row>
        <row r="925">
          <cell r="B925">
            <v>0</v>
          </cell>
          <cell r="C925">
            <v>0</v>
          </cell>
        </row>
        <row r="926">
          <cell r="B926">
            <v>0</v>
          </cell>
          <cell r="C926">
            <v>0</v>
          </cell>
        </row>
        <row r="927">
          <cell r="B927">
            <v>0</v>
          </cell>
          <cell r="C927">
            <v>0</v>
          </cell>
        </row>
        <row r="928">
          <cell r="B928">
            <v>0</v>
          </cell>
          <cell r="C928">
            <v>0</v>
          </cell>
        </row>
        <row r="929">
          <cell r="B929">
            <v>0</v>
          </cell>
          <cell r="C929">
            <v>0</v>
          </cell>
        </row>
        <row r="930">
          <cell r="B930">
            <v>0</v>
          </cell>
          <cell r="C930">
            <v>0</v>
          </cell>
        </row>
        <row r="931">
          <cell r="B931">
            <v>0</v>
          </cell>
          <cell r="C931">
            <v>0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6">
          <cell r="B936">
            <v>0</v>
          </cell>
          <cell r="C936">
            <v>0</v>
          </cell>
        </row>
        <row r="937">
          <cell r="B937">
            <v>0</v>
          </cell>
          <cell r="C937">
            <v>0</v>
          </cell>
        </row>
        <row r="938">
          <cell r="B938">
            <v>0</v>
          </cell>
          <cell r="C938">
            <v>0</v>
          </cell>
        </row>
        <row r="939">
          <cell r="B939">
            <v>0</v>
          </cell>
          <cell r="C939">
            <v>0</v>
          </cell>
        </row>
        <row r="940">
          <cell r="B940">
            <v>0</v>
          </cell>
          <cell r="C940">
            <v>0</v>
          </cell>
        </row>
        <row r="941">
          <cell r="B941">
            <v>0</v>
          </cell>
          <cell r="C941">
            <v>0</v>
          </cell>
        </row>
        <row r="942">
          <cell r="B942">
            <v>0</v>
          </cell>
          <cell r="C942">
            <v>0</v>
          </cell>
        </row>
        <row r="943">
          <cell r="B943">
            <v>0</v>
          </cell>
          <cell r="C943">
            <v>0</v>
          </cell>
        </row>
        <row r="944">
          <cell r="B944">
            <v>0</v>
          </cell>
          <cell r="C944">
            <v>0</v>
          </cell>
        </row>
        <row r="945">
          <cell r="B945">
            <v>0</v>
          </cell>
          <cell r="C945">
            <v>0</v>
          </cell>
        </row>
        <row r="946">
          <cell r="B946">
            <v>0</v>
          </cell>
          <cell r="C946">
            <v>0</v>
          </cell>
        </row>
        <row r="947">
          <cell r="B947">
            <v>0</v>
          </cell>
          <cell r="C947">
            <v>0</v>
          </cell>
        </row>
        <row r="948">
          <cell r="B948">
            <v>0</v>
          </cell>
          <cell r="C948">
            <v>0</v>
          </cell>
        </row>
        <row r="949">
          <cell r="B949">
            <v>0</v>
          </cell>
          <cell r="C949">
            <v>0</v>
          </cell>
        </row>
        <row r="950">
          <cell r="B950">
            <v>0</v>
          </cell>
          <cell r="C950">
            <v>0</v>
          </cell>
        </row>
        <row r="951">
          <cell r="B951">
            <v>0</v>
          </cell>
          <cell r="C951">
            <v>0</v>
          </cell>
        </row>
        <row r="952">
          <cell r="B952">
            <v>0</v>
          </cell>
          <cell r="C952">
            <v>0</v>
          </cell>
        </row>
        <row r="953">
          <cell r="B953">
            <v>0</v>
          </cell>
          <cell r="C953">
            <v>0</v>
          </cell>
        </row>
        <row r="954">
          <cell r="B954">
            <v>0</v>
          </cell>
          <cell r="C954">
            <v>0</v>
          </cell>
        </row>
        <row r="955">
          <cell r="B955">
            <v>0</v>
          </cell>
          <cell r="C955">
            <v>0</v>
          </cell>
        </row>
        <row r="956">
          <cell r="B956">
            <v>0</v>
          </cell>
          <cell r="C956">
            <v>0</v>
          </cell>
        </row>
        <row r="957">
          <cell r="B957">
            <v>0</v>
          </cell>
          <cell r="C957">
            <v>0</v>
          </cell>
        </row>
        <row r="958">
          <cell r="B958">
            <v>0</v>
          </cell>
          <cell r="C958">
            <v>0</v>
          </cell>
        </row>
        <row r="959">
          <cell r="B959">
            <v>0</v>
          </cell>
          <cell r="C959">
            <v>0</v>
          </cell>
        </row>
        <row r="960">
          <cell r="B960">
            <v>0</v>
          </cell>
          <cell r="C960">
            <v>0</v>
          </cell>
        </row>
        <row r="961">
          <cell r="B961">
            <v>0</v>
          </cell>
          <cell r="C961">
            <v>0</v>
          </cell>
        </row>
        <row r="962">
          <cell r="B962">
            <v>0</v>
          </cell>
          <cell r="C962">
            <v>0</v>
          </cell>
        </row>
        <row r="963">
          <cell r="B963">
            <v>0</v>
          </cell>
          <cell r="C963">
            <v>0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>
            <v>0</v>
          </cell>
          <cell r="C980">
            <v>0</v>
          </cell>
        </row>
        <row r="981">
          <cell r="B981">
            <v>0</v>
          </cell>
          <cell r="C981">
            <v>0</v>
          </cell>
        </row>
        <row r="982">
          <cell r="B982">
            <v>0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>
            <v>0</v>
          </cell>
          <cell r="C989">
            <v>0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0</v>
          </cell>
          <cell r="C993">
            <v>0</v>
          </cell>
        </row>
        <row r="994">
          <cell r="B994">
            <v>0</v>
          </cell>
          <cell r="C994">
            <v>0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999">
          <cell r="B999">
            <v>0</v>
          </cell>
          <cell r="C999">
            <v>0</v>
          </cell>
        </row>
        <row r="1000">
          <cell r="B1000">
            <v>0</v>
          </cell>
          <cell r="C1000">
            <v>0</v>
          </cell>
        </row>
        <row r="1001">
          <cell r="B1001">
            <v>0</v>
          </cell>
          <cell r="C1001">
            <v>0</v>
          </cell>
        </row>
        <row r="1002">
          <cell r="B1002">
            <v>0</v>
          </cell>
          <cell r="C1002">
            <v>0</v>
          </cell>
        </row>
        <row r="1003">
          <cell r="B1003">
            <v>0</v>
          </cell>
          <cell r="C1003">
            <v>0</v>
          </cell>
        </row>
        <row r="1004">
          <cell r="B1004">
            <v>0</v>
          </cell>
          <cell r="C1004">
            <v>0</v>
          </cell>
        </row>
        <row r="1005">
          <cell r="B1005">
            <v>0</v>
          </cell>
          <cell r="C1005">
            <v>0</v>
          </cell>
        </row>
        <row r="1006">
          <cell r="B1006">
            <v>0</v>
          </cell>
          <cell r="C1006">
            <v>0</v>
          </cell>
        </row>
        <row r="1007">
          <cell r="B1007">
            <v>0</v>
          </cell>
          <cell r="C1007">
            <v>0</v>
          </cell>
        </row>
        <row r="1008">
          <cell r="B1008">
            <v>0</v>
          </cell>
          <cell r="C1008">
            <v>0</v>
          </cell>
        </row>
        <row r="1009">
          <cell r="B1009">
            <v>0</v>
          </cell>
          <cell r="C1009">
            <v>0</v>
          </cell>
        </row>
        <row r="1010">
          <cell r="B1010">
            <v>0</v>
          </cell>
          <cell r="C1010">
            <v>0</v>
          </cell>
        </row>
        <row r="1011">
          <cell r="B1011">
            <v>0</v>
          </cell>
          <cell r="C1011">
            <v>0</v>
          </cell>
        </row>
        <row r="1012">
          <cell r="B1012">
            <v>0</v>
          </cell>
          <cell r="C1012">
            <v>0</v>
          </cell>
        </row>
        <row r="1013">
          <cell r="B1013">
            <v>0</v>
          </cell>
          <cell r="C1013">
            <v>0</v>
          </cell>
        </row>
        <row r="1014">
          <cell r="B1014">
            <v>0</v>
          </cell>
          <cell r="C1014">
            <v>0</v>
          </cell>
        </row>
        <row r="1015">
          <cell r="B1015">
            <v>0</v>
          </cell>
          <cell r="C1015">
            <v>0</v>
          </cell>
        </row>
        <row r="1016">
          <cell r="B1016">
            <v>0</v>
          </cell>
          <cell r="C1016">
            <v>0</v>
          </cell>
        </row>
        <row r="1017">
          <cell r="B1017">
            <v>0</v>
          </cell>
          <cell r="C1017">
            <v>0</v>
          </cell>
        </row>
        <row r="1018">
          <cell r="B1018">
            <v>0</v>
          </cell>
          <cell r="C1018">
            <v>0</v>
          </cell>
        </row>
        <row r="1019">
          <cell r="B1019">
            <v>0</v>
          </cell>
          <cell r="C1019">
            <v>0</v>
          </cell>
        </row>
        <row r="1020">
          <cell r="B1020">
            <v>0</v>
          </cell>
          <cell r="C1020">
            <v>0</v>
          </cell>
        </row>
        <row r="1021">
          <cell r="B1021">
            <v>0</v>
          </cell>
          <cell r="C1021">
            <v>0</v>
          </cell>
        </row>
        <row r="1022">
          <cell r="B1022">
            <v>0</v>
          </cell>
          <cell r="C1022">
            <v>0</v>
          </cell>
        </row>
        <row r="1023">
          <cell r="B1023">
            <v>0</v>
          </cell>
          <cell r="C1023">
            <v>0</v>
          </cell>
        </row>
        <row r="1024">
          <cell r="B1024">
            <v>0</v>
          </cell>
          <cell r="C1024">
            <v>0</v>
          </cell>
        </row>
        <row r="1025">
          <cell r="B1025">
            <v>0</v>
          </cell>
          <cell r="C1025">
            <v>0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0">
          <cell r="B1030">
            <v>0</v>
          </cell>
          <cell r="C1030">
            <v>0</v>
          </cell>
        </row>
        <row r="1031">
          <cell r="B1031">
            <v>0</v>
          </cell>
          <cell r="C1031">
            <v>0</v>
          </cell>
        </row>
        <row r="1032">
          <cell r="B1032">
            <v>0</v>
          </cell>
          <cell r="C1032">
            <v>0</v>
          </cell>
        </row>
        <row r="1033">
          <cell r="B1033">
            <v>0</v>
          </cell>
          <cell r="C1033">
            <v>0</v>
          </cell>
        </row>
        <row r="1034">
          <cell r="B1034">
            <v>0</v>
          </cell>
          <cell r="C1034">
            <v>0</v>
          </cell>
        </row>
        <row r="1035">
          <cell r="B1035">
            <v>0</v>
          </cell>
          <cell r="C1035">
            <v>0</v>
          </cell>
        </row>
        <row r="1036">
          <cell r="B1036">
            <v>0</v>
          </cell>
          <cell r="C1036">
            <v>0</v>
          </cell>
        </row>
        <row r="1037">
          <cell r="B1037">
            <v>0</v>
          </cell>
          <cell r="C1037">
            <v>0</v>
          </cell>
        </row>
        <row r="1038">
          <cell r="B1038">
            <v>0</v>
          </cell>
          <cell r="C1038">
            <v>0</v>
          </cell>
        </row>
        <row r="1039">
          <cell r="B1039">
            <v>0</v>
          </cell>
          <cell r="C1039">
            <v>0</v>
          </cell>
        </row>
        <row r="1040">
          <cell r="B1040">
            <v>0</v>
          </cell>
          <cell r="C1040">
            <v>0</v>
          </cell>
        </row>
        <row r="1041">
          <cell r="B1041">
            <v>0</v>
          </cell>
          <cell r="C1041">
            <v>0</v>
          </cell>
        </row>
        <row r="1042">
          <cell r="B1042">
            <v>0</v>
          </cell>
          <cell r="C1042">
            <v>0</v>
          </cell>
        </row>
        <row r="1043">
          <cell r="B1043">
            <v>0</v>
          </cell>
          <cell r="C1043">
            <v>0</v>
          </cell>
        </row>
        <row r="1044">
          <cell r="B1044">
            <v>0</v>
          </cell>
          <cell r="C1044">
            <v>0</v>
          </cell>
        </row>
        <row r="1045">
          <cell r="B1045">
            <v>0</v>
          </cell>
          <cell r="C1045">
            <v>0</v>
          </cell>
        </row>
        <row r="1046">
          <cell r="B1046">
            <v>0</v>
          </cell>
          <cell r="C1046">
            <v>0</v>
          </cell>
        </row>
        <row r="1047">
          <cell r="B1047">
            <v>0</v>
          </cell>
          <cell r="C1047">
            <v>0</v>
          </cell>
        </row>
        <row r="1048">
          <cell r="B1048">
            <v>0</v>
          </cell>
          <cell r="C1048">
            <v>0</v>
          </cell>
        </row>
        <row r="1049">
          <cell r="B1049">
            <v>0</v>
          </cell>
          <cell r="C1049">
            <v>0</v>
          </cell>
        </row>
        <row r="1050">
          <cell r="B1050">
            <v>0</v>
          </cell>
          <cell r="C1050">
            <v>0</v>
          </cell>
        </row>
        <row r="1051">
          <cell r="B1051">
            <v>0</v>
          </cell>
          <cell r="C1051">
            <v>0</v>
          </cell>
        </row>
        <row r="1052">
          <cell r="B1052">
            <v>0</v>
          </cell>
          <cell r="C1052">
            <v>0</v>
          </cell>
        </row>
        <row r="1053">
          <cell r="B1053">
            <v>0</v>
          </cell>
          <cell r="C1053">
            <v>0</v>
          </cell>
        </row>
        <row r="1054">
          <cell r="B1054">
            <v>0</v>
          </cell>
          <cell r="C1054">
            <v>0</v>
          </cell>
        </row>
        <row r="1055">
          <cell r="B1055">
            <v>0</v>
          </cell>
          <cell r="C1055">
            <v>0</v>
          </cell>
        </row>
        <row r="1056">
          <cell r="B1056">
            <v>0</v>
          </cell>
          <cell r="C1056">
            <v>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>
            <v>0</v>
          </cell>
          <cell r="C1067">
            <v>0</v>
          </cell>
        </row>
        <row r="1068">
          <cell r="B1068">
            <v>0</v>
          </cell>
          <cell r="C1068">
            <v>0</v>
          </cell>
        </row>
        <row r="1069">
          <cell r="B1069">
            <v>0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>
            <v>0</v>
          </cell>
          <cell r="C1076">
            <v>0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0</v>
          </cell>
          <cell r="C1080">
            <v>0</v>
          </cell>
        </row>
        <row r="1081">
          <cell r="B1081">
            <v>0</v>
          </cell>
          <cell r="C1081">
            <v>0</v>
          </cell>
        </row>
        <row r="1082">
          <cell r="B1082">
            <v>0</v>
          </cell>
          <cell r="C1082">
            <v>0</v>
          </cell>
        </row>
        <row r="1083">
          <cell r="B1083">
            <v>0</v>
          </cell>
          <cell r="C1083">
            <v>0</v>
          </cell>
        </row>
        <row r="1084">
          <cell r="B1084">
            <v>0</v>
          </cell>
          <cell r="C1084">
            <v>0</v>
          </cell>
        </row>
        <row r="1085">
          <cell r="B1085">
            <v>0</v>
          </cell>
          <cell r="C1085">
            <v>0</v>
          </cell>
        </row>
        <row r="1086">
          <cell r="B1086">
            <v>0</v>
          </cell>
          <cell r="C1086">
            <v>0</v>
          </cell>
        </row>
        <row r="1087">
          <cell r="B1087">
            <v>0</v>
          </cell>
          <cell r="C1087">
            <v>0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2">
          <cell r="B1092">
            <v>0</v>
          </cell>
          <cell r="C1092">
            <v>0</v>
          </cell>
        </row>
        <row r="1093">
          <cell r="B1093">
            <v>0</v>
          </cell>
          <cell r="C1093">
            <v>0</v>
          </cell>
        </row>
        <row r="1094">
          <cell r="B1094">
            <v>0</v>
          </cell>
          <cell r="C1094">
            <v>0</v>
          </cell>
        </row>
        <row r="1095">
          <cell r="B1095">
            <v>0</v>
          </cell>
          <cell r="C1095">
            <v>0</v>
          </cell>
        </row>
        <row r="1096">
          <cell r="B1096">
            <v>0</v>
          </cell>
          <cell r="C1096">
            <v>0</v>
          </cell>
        </row>
        <row r="1097">
          <cell r="B1097">
            <v>0</v>
          </cell>
          <cell r="C1097">
            <v>0</v>
          </cell>
        </row>
        <row r="1098">
          <cell r="B1098">
            <v>0</v>
          </cell>
          <cell r="C1098">
            <v>0</v>
          </cell>
        </row>
        <row r="1099">
          <cell r="B1099">
            <v>0</v>
          </cell>
          <cell r="C1099">
            <v>0</v>
          </cell>
        </row>
        <row r="1100">
          <cell r="B1100">
            <v>0</v>
          </cell>
          <cell r="C1100">
            <v>0</v>
          </cell>
        </row>
        <row r="1101">
          <cell r="B1101">
            <v>0</v>
          </cell>
          <cell r="C1101">
            <v>0</v>
          </cell>
        </row>
        <row r="1102">
          <cell r="B1102">
            <v>0</v>
          </cell>
          <cell r="C1102">
            <v>0</v>
          </cell>
        </row>
        <row r="1103">
          <cell r="B1103">
            <v>0</v>
          </cell>
          <cell r="C1103">
            <v>0</v>
          </cell>
        </row>
        <row r="1104">
          <cell r="B1104">
            <v>0</v>
          </cell>
          <cell r="C1104">
            <v>0</v>
          </cell>
        </row>
        <row r="1105">
          <cell r="B1105">
            <v>0</v>
          </cell>
          <cell r="C1105">
            <v>0</v>
          </cell>
        </row>
        <row r="1106">
          <cell r="B1106">
            <v>0</v>
          </cell>
          <cell r="C1106">
            <v>0</v>
          </cell>
        </row>
        <row r="1107">
          <cell r="B1107">
            <v>0</v>
          </cell>
          <cell r="C1107">
            <v>0</v>
          </cell>
        </row>
        <row r="1108">
          <cell r="B1108">
            <v>0</v>
          </cell>
          <cell r="C1108">
            <v>0</v>
          </cell>
        </row>
        <row r="1109">
          <cell r="B1109">
            <v>0</v>
          </cell>
          <cell r="C1109">
            <v>0</v>
          </cell>
        </row>
        <row r="1110">
          <cell r="B1110">
            <v>0</v>
          </cell>
          <cell r="C1110">
            <v>0</v>
          </cell>
        </row>
        <row r="1111">
          <cell r="B1111">
            <v>0</v>
          </cell>
          <cell r="C1111">
            <v>0</v>
          </cell>
        </row>
        <row r="1112">
          <cell r="B1112">
            <v>0</v>
          </cell>
          <cell r="C1112">
            <v>0</v>
          </cell>
        </row>
        <row r="1113">
          <cell r="B1113">
            <v>0</v>
          </cell>
          <cell r="C1113">
            <v>0</v>
          </cell>
        </row>
        <row r="1114">
          <cell r="B1114">
            <v>0</v>
          </cell>
          <cell r="C1114">
            <v>0</v>
          </cell>
        </row>
        <row r="1115">
          <cell r="B1115">
            <v>0</v>
          </cell>
          <cell r="C1115">
            <v>0</v>
          </cell>
        </row>
        <row r="1116">
          <cell r="B1116">
            <v>0</v>
          </cell>
          <cell r="C1116">
            <v>0</v>
          </cell>
        </row>
        <row r="1117">
          <cell r="B1117">
            <v>0</v>
          </cell>
          <cell r="C1117">
            <v>0</v>
          </cell>
        </row>
        <row r="1118">
          <cell r="B1118">
            <v>0</v>
          </cell>
          <cell r="C1118">
            <v>0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3">
          <cell r="B1123">
            <v>0</v>
          </cell>
          <cell r="C1123">
            <v>0</v>
          </cell>
        </row>
        <row r="1124">
          <cell r="B1124">
            <v>0</v>
          </cell>
          <cell r="C1124">
            <v>0</v>
          </cell>
        </row>
        <row r="1125">
          <cell r="B1125">
            <v>0</v>
          </cell>
          <cell r="C1125">
            <v>0</v>
          </cell>
        </row>
        <row r="1126">
          <cell r="B1126">
            <v>0</v>
          </cell>
          <cell r="C1126">
            <v>0</v>
          </cell>
        </row>
        <row r="1127">
          <cell r="B1127">
            <v>0</v>
          </cell>
          <cell r="C1127">
            <v>0</v>
          </cell>
        </row>
        <row r="1128">
          <cell r="B1128">
            <v>0</v>
          </cell>
          <cell r="C1128">
            <v>0</v>
          </cell>
        </row>
        <row r="1129">
          <cell r="B1129">
            <v>0</v>
          </cell>
          <cell r="C1129">
            <v>0</v>
          </cell>
        </row>
        <row r="1130">
          <cell r="B1130">
            <v>0</v>
          </cell>
          <cell r="C1130">
            <v>0</v>
          </cell>
        </row>
        <row r="1131">
          <cell r="B1131">
            <v>0</v>
          </cell>
          <cell r="C1131">
            <v>0</v>
          </cell>
        </row>
        <row r="1132">
          <cell r="B1132">
            <v>0</v>
          </cell>
          <cell r="C1132">
            <v>0</v>
          </cell>
        </row>
        <row r="1133">
          <cell r="B1133">
            <v>0</v>
          </cell>
          <cell r="C1133">
            <v>0</v>
          </cell>
        </row>
        <row r="1134">
          <cell r="B1134">
            <v>0</v>
          </cell>
          <cell r="C1134">
            <v>0</v>
          </cell>
        </row>
        <row r="1135">
          <cell r="B1135">
            <v>0</v>
          </cell>
          <cell r="C1135">
            <v>0</v>
          </cell>
        </row>
        <row r="1136">
          <cell r="B1136">
            <v>0</v>
          </cell>
          <cell r="C1136">
            <v>0</v>
          </cell>
        </row>
        <row r="1137">
          <cell r="B1137">
            <v>0</v>
          </cell>
          <cell r="C1137">
            <v>0</v>
          </cell>
        </row>
        <row r="1138">
          <cell r="B1138">
            <v>0</v>
          </cell>
          <cell r="C1138">
            <v>0</v>
          </cell>
        </row>
        <row r="1139">
          <cell r="B1139">
            <v>0</v>
          </cell>
          <cell r="C1139">
            <v>0</v>
          </cell>
        </row>
        <row r="1140">
          <cell r="B1140">
            <v>0</v>
          </cell>
          <cell r="C1140">
            <v>0</v>
          </cell>
        </row>
        <row r="1141">
          <cell r="B1141">
            <v>0</v>
          </cell>
          <cell r="C1141">
            <v>0</v>
          </cell>
        </row>
        <row r="1142">
          <cell r="B1142">
            <v>0</v>
          </cell>
          <cell r="C1142">
            <v>0</v>
          </cell>
        </row>
        <row r="1143">
          <cell r="B1143">
            <v>0</v>
          </cell>
          <cell r="C1143">
            <v>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>
            <v>0</v>
          </cell>
          <cell r="C1156">
            <v>0</v>
          </cell>
        </row>
        <row r="1157">
          <cell r="B1157">
            <v>0</v>
          </cell>
          <cell r="C1157">
            <v>0</v>
          </cell>
        </row>
        <row r="1158">
          <cell r="B1158">
            <v>0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>
            <v>0</v>
          </cell>
          <cell r="C1165">
            <v>0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0</v>
          </cell>
          <cell r="C1169">
            <v>0</v>
          </cell>
        </row>
        <row r="1170">
          <cell r="B1170">
            <v>0</v>
          </cell>
          <cell r="C1170">
            <v>0</v>
          </cell>
        </row>
        <row r="1171">
          <cell r="B1171">
            <v>0</v>
          </cell>
          <cell r="C1171">
            <v>0</v>
          </cell>
        </row>
        <row r="1172">
          <cell r="B1172">
            <v>0</v>
          </cell>
          <cell r="C1172">
            <v>0</v>
          </cell>
        </row>
        <row r="1173">
          <cell r="B1173">
            <v>0</v>
          </cell>
          <cell r="C1173">
            <v>0</v>
          </cell>
        </row>
        <row r="1174">
          <cell r="B1174">
            <v>0</v>
          </cell>
          <cell r="C1174">
            <v>0</v>
          </cell>
        </row>
        <row r="1175">
          <cell r="B1175">
            <v>0</v>
          </cell>
          <cell r="C1175">
            <v>0</v>
          </cell>
        </row>
        <row r="1176">
          <cell r="B1176">
            <v>0</v>
          </cell>
          <cell r="C1176">
            <v>0</v>
          </cell>
        </row>
        <row r="1177">
          <cell r="B1177">
            <v>0</v>
          </cell>
          <cell r="C1177">
            <v>0</v>
          </cell>
        </row>
        <row r="1178">
          <cell r="B1178">
            <v>0</v>
          </cell>
          <cell r="C1178">
            <v>0</v>
          </cell>
        </row>
        <row r="1179">
          <cell r="B1179">
            <v>0</v>
          </cell>
          <cell r="C1179">
            <v>0</v>
          </cell>
        </row>
        <row r="1180">
          <cell r="B1180">
            <v>0</v>
          </cell>
          <cell r="C1180">
            <v>0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5">
          <cell r="B1185">
            <v>0</v>
          </cell>
          <cell r="C1185">
            <v>0</v>
          </cell>
        </row>
        <row r="1186">
          <cell r="B1186">
            <v>0</v>
          </cell>
          <cell r="C1186">
            <v>0</v>
          </cell>
        </row>
        <row r="1187">
          <cell r="B1187">
            <v>0</v>
          </cell>
          <cell r="C1187">
            <v>0</v>
          </cell>
        </row>
        <row r="1188">
          <cell r="B1188">
            <v>0</v>
          </cell>
          <cell r="C1188">
            <v>0</v>
          </cell>
        </row>
        <row r="1189">
          <cell r="B1189">
            <v>0</v>
          </cell>
          <cell r="C1189">
            <v>0</v>
          </cell>
        </row>
        <row r="1190">
          <cell r="B1190">
            <v>0</v>
          </cell>
          <cell r="C1190">
            <v>0</v>
          </cell>
        </row>
        <row r="1191">
          <cell r="B1191">
            <v>0</v>
          </cell>
          <cell r="C1191">
            <v>0</v>
          </cell>
        </row>
        <row r="1192">
          <cell r="B1192">
            <v>0</v>
          </cell>
          <cell r="C1192">
            <v>0</v>
          </cell>
        </row>
        <row r="1193">
          <cell r="B1193">
            <v>0</v>
          </cell>
          <cell r="C1193">
            <v>0</v>
          </cell>
        </row>
        <row r="1194">
          <cell r="B1194">
            <v>0</v>
          </cell>
          <cell r="C1194">
            <v>0</v>
          </cell>
        </row>
        <row r="1195">
          <cell r="B1195">
            <v>0</v>
          </cell>
          <cell r="C1195">
            <v>0</v>
          </cell>
        </row>
        <row r="1196">
          <cell r="B1196">
            <v>0</v>
          </cell>
          <cell r="C1196">
            <v>0</v>
          </cell>
        </row>
        <row r="1197">
          <cell r="B1197">
            <v>0</v>
          </cell>
          <cell r="C1197">
            <v>0</v>
          </cell>
        </row>
        <row r="1198">
          <cell r="B1198">
            <v>0</v>
          </cell>
          <cell r="C1198">
            <v>0</v>
          </cell>
        </row>
        <row r="1199">
          <cell r="B1199">
            <v>0</v>
          </cell>
          <cell r="C1199">
            <v>0</v>
          </cell>
        </row>
        <row r="1200">
          <cell r="B1200">
            <v>0</v>
          </cell>
          <cell r="C1200">
            <v>0</v>
          </cell>
        </row>
        <row r="1201">
          <cell r="B1201">
            <v>0</v>
          </cell>
          <cell r="C1201">
            <v>0</v>
          </cell>
        </row>
        <row r="1202">
          <cell r="B1202">
            <v>0</v>
          </cell>
          <cell r="C1202">
            <v>0</v>
          </cell>
        </row>
        <row r="1203">
          <cell r="B1203">
            <v>0</v>
          </cell>
          <cell r="C1203">
            <v>0</v>
          </cell>
        </row>
        <row r="1204">
          <cell r="B1204">
            <v>0</v>
          </cell>
          <cell r="C1204">
            <v>0</v>
          </cell>
        </row>
        <row r="1205">
          <cell r="B1205">
            <v>0</v>
          </cell>
          <cell r="C1205">
            <v>0</v>
          </cell>
        </row>
        <row r="1206">
          <cell r="B1206">
            <v>0</v>
          </cell>
          <cell r="C1206">
            <v>0</v>
          </cell>
        </row>
        <row r="1207">
          <cell r="B1207">
            <v>0</v>
          </cell>
          <cell r="C1207">
            <v>0</v>
          </cell>
        </row>
        <row r="1208">
          <cell r="B1208">
            <v>0</v>
          </cell>
          <cell r="C1208">
            <v>0</v>
          </cell>
        </row>
        <row r="1209">
          <cell r="B1209">
            <v>0</v>
          </cell>
          <cell r="C1209">
            <v>0</v>
          </cell>
        </row>
        <row r="1210">
          <cell r="B1210">
            <v>0</v>
          </cell>
          <cell r="C1210">
            <v>0</v>
          </cell>
        </row>
        <row r="1211">
          <cell r="B1211">
            <v>0</v>
          </cell>
          <cell r="C1211">
            <v>0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6">
          <cell r="B1216">
            <v>0</v>
          </cell>
          <cell r="C1216">
            <v>0</v>
          </cell>
        </row>
        <row r="1217">
          <cell r="B1217">
            <v>0</v>
          </cell>
          <cell r="C1217">
            <v>0</v>
          </cell>
        </row>
        <row r="1218">
          <cell r="B1218">
            <v>0</v>
          </cell>
          <cell r="C1218">
            <v>0</v>
          </cell>
        </row>
        <row r="1219">
          <cell r="B1219">
            <v>0</v>
          </cell>
          <cell r="C1219">
            <v>0</v>
          </cell>
        </row>
        <row r="1220">
          <cell r="B1220">
            <v>0</v>
          </cell>
          <cell r="C1220">
            <v>0</v>
          </cell>
        </row>
        <row r="1221">
          <cell r="B1221">
            <v>0</v>
          </cell>
          <cell r="C1221">
            <v>0</v>
          </cell>
        </row>
        <row r="1222">
          <cell r="B1222">
            <v>0</v>
          </cell>
          <cell r="C1222">
            <v>0</v>
          </cell>
        </row>
        <row r="1223">
          <cell r="B1223">
            <v>0</v>
          </cell>
          <cell r="C1223">
            <v>0</v>
          </cell>
        </row>
        <row r="1224">
          <cell r="B1224">
            <v>0</v>
          </cell>
          <cell r="C1224">
            <v>0</v>
          </cell>
        </row>
        <row r="1225">
          <cell r="B1225">
            <v>0</v>
          </cell>
          <cell r="C1225">
            <v>0</v>
          </cell>
        </row>
        <row r="1226">
          <cell r="B1226">
            <v>0</v>
          </cell>
          <cell r="C1226">
            <v>0</v>
          </cell>
        </row>
        <row r="1227">
          <cell r="B1227">
            <v>0</v>
          </cell>
          <cell r="C1227">
            <v>0</v>
          </cell>
        </row>
        <row r="1228">
          <cell r="B1228">
            <v>0</v>
          </cell>
          <cell r="C1228">
            <v>0</v>
          </cell>
        </row>
        <row r="1229">
          <cell r="B1229">
            <v>0</v>
          </cell>
          <cell r="C1229">
            <v>0</v>
          </cell>
        </row>
        <row r="1230">
          <cell r="B1230">
            <v>0</v>
          </cell>
          <cell r="C1230">
            <v>0</v>
          </cell>
        </row>
        <row r="1231">
          <cell r="B1231">
            <v>0</v>
          </cell>
          <cell r="C1231">
            <v>0</v>
          </cell>
        </row>
        <row r="1232">
          <cell r="B1232">
            <v>0</v>
          </cell>
          <cell r="C1232">
            <v>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>
            <v>0</v>
          </cell>
          <cell r="C1253">
            <v>0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0</v>
          </cell>
          <cell r="C1257">
            <v>0</v>
          </cell>
        </row>
        <row r="1258">
          <cell r="B1258">
            <v>0</v>
          </cell>
          <cell r="C1258">
            <v>0</v>
          </cell>
        </row>
        <row r="1259">
          <cell r="B1259">
            <v>0</v>
          </cell>
          <cell r="C1259">
            <v>0</v>
          </cell>
        </row>
        <row r="1260">
          <cell r="B1260">
            <v>0</v>
          </cell>
          <cell r="C1260">
            <v>0</v>
          </cell>
        </row>
        <row r="1261">
          <cell r="B1261">
            <v>0</v>
          </cell>
          <cell r="C1261">
            <v>0</v>
          </cell>
        </row>
        <row r="1262">
          <cell r="B1262">
            <v>0</v>
          </cell>
          <cell r="C1262">
            <v>0</v>
          </cell>
        </row>
        <row r="1263">
          <cell r="B1263">
            <v>0</v>
          </cell>
          <cell r="C1263">
            <v>0</v>
          </cell>
        </row>
        <row r="1264">
          <cell r="B1264">
            <v>0</v>
          </cell>
          <cell r="C1264">
            <v>0</v>
          </cell>
        </row>
        <row r="1265">
          <cell r="B1265">
            <v>0</v>
          </cell>
          <cell r="C1265">
            <v>0</v>
          </cell>
        </row>
        <row r="1266">
          <cell r="B1266">
            <v>0</v>
          </cell>
          <cell r="C1266">
            <v>0</v>
          </cell>
        </row>
        <row r="1267">
          <cell r="B1267">
            <v>0</v>
          </cell>
          <cell r="C1267">
            <v>0</v>
          </cell>
        </row>
        <row r="1268">
          <cell r="B1268">
            <v>0</v>
          </cell>
          <cell r="C1268">
            <v>0</v>
          </cell>
        </row>
        <row r="1269">
          <cell r="B1269">
            <v>0</v>
          </cell>
          <cell r="C1269">
            <v>0</v>
          </cell>
        </row>
        <row r="1270">
          <cell r="B1270">
            <v>0</v>
          </cell>
          <cell r="C1270">
            <v>0</v>
          </cell>
        </row>
        <row r="1271">
          <cell r="B1271">
            <v>0</v>
          </cell>
          <cell r="C1271">
            <v>0</v>
          </cell>
        </row>
        <row r="1272">
          <cell r="B1272">
            <v>0</v>
          </cell>
          <cell r="C1272">
            <v>0</v>
          </cell>
        </row>
        <row r="1273">
          <cell r="B1273">
            <v>0</v>
          </cell>
          <cell r="C1273">
            <v>0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8">
          <cell r="B1278">
            <v>0</v>
          </cell>
          <cell r="C1278">
            <v>0</v>
          </cell>
        </row>
        <row r="1279">
          <cell r="B1279">
            <v>0</v>
          </cell>
          <cell r="C1279">
            <v>0</v>
          </cell>
        </row>
        <row r="1280">
          <cell r="B1280">
            <v>0</v>
          </cell>
          <cell r="C1280">
            <v>0</v>
          </cell>
        </row>
        <row r="1281">
          <cell r="B1281">
            <v>0</v>
          </cell>
          <cell r="C1281">
            <v>0</v>
          </cell>
        </row>
        <row r="1282">
          <cell r="B1282">
            <v>0</v>
          </cell>
          <cell r="C1282">
            <v>0</v>
          </cell>
        </row>
        <row r="1283">
          <cell r="B1283">
            <v>0</v>
          </cell>
          <cell r="C1283">
            <v>0</v>
          </cell>
        </row>
        <row r="1284">
          <cell r="B1284">
            <v>0</v>
          </cell>
          <cell r="C1284">
            <v>0</v>
          </cell>
        </row>
        <row r="1285">
          <cell r="B1285">
            <v>0</v>
          </cell>
          <cell r="C1285">
            <v>0</v>
          </cell>
        </row>
        <row r="1286">
          <cell r="B1286">
            <v>0</v>
          </cell>
          <cell r="C1286">
            <v>0</v>
          </cell>
        </row>
        <row r="1287">
          <cell r="B1287">
            <v>0</v>
          </cell>
          <cell r="C1287">
            <v>0</v>
          </cell>
        </row>
        <row r="1288">
          <cell r="B1288">
            <v>0</v>
          </cell>
          <cell r="C1288">
            <v>0</v>
          </cell>
        </row>
        <row r="1289">
          <cell r="B1289">
            <v>0</v>
          </cell>
          <cell r="C1289">
            <v>0</v>
          </cell>
        </row>
        <row r="1290">
          <cell r="B1290">
            <v>0</v>
          </cell>
          <cell r="C1290">
            <v>0</v>
          </cell>
        </row>
        <row r="1291">
          <cell r="B1291">
            <v>0</v>
          </cell>
          <cell r="C1291">
            <v>0</v>
          </cell>
        </row>
        <row r="1292">
          <cell r="B1292">
            <v>0</v>
          </cell>
          <cell r="C1292">
            <v>0</v>
          </cell>
        </row>
        <row r="1293">
          <cell r="B1293">
            <v>0</v>
          </cell>
          <cell r="C1293">
            <v>0</v>
          </cell>
        </row>
        <row r="1294">
          <cell r="B1294">
            <v>0</v>
          </cell>
          <cell r="C1294">
            <v>0</v>
          </cell>
        </row>
        <row r="1295">
          <cell r="B1295">
            <v>0</v>
          </cell>
          <cell r="C1295">
            <v>0</v>
          </cell>
        </row>
        <row r="1296">
          <cell r="B1296">
            <v>0</v>
          </cell>
          <cell r="C1296">
            <v>0</v>
          </cell>
        </row>
        <row r="1297">
          <cell r="B1297">
            <v>0</v>
          </cell>
          <cell r="C1297">
            <v>0</v>
          </cell>
        </row>
        <row r="1298">
          <cell r="B1298">
            <v>0</v>
          </cell>
          <cell r="C1298">
            <v>0</v>
          </cell>
        </row>
        <row r="1299">
          <cell r="B1299">
            <v>0</v>
          </cell>
          <cell r="C1299">
            <v>0</v>
          </cell>
        </row>
        <row r="1300">
          <cell r="B1300">
            <v>0</v>
          </cell>
          <cell r="C1300">
            <v>0</v>
          </cell>
        </row>
        <row r="1301">
          <cell r="B1301">
            <v>0</v>
          </cell>
          <cell r="C1301">
            <v>0</v>
          </cell>
        </row>
        <row r="1302">
          <cell r="B1302">
            <v>0</v>
          </cell>
          <cell r="C1302">
            <v>0</v>
          </cell>
        </row>
        <row r="1303">
          <cell r="B1303">
            <v>0</v>
          </cell>
          <cell r="C1303">
            <v>0</v>
          </cell>
        </row>
        <row r="1304">
          <cell r="B1304">
            <v>0</v>
          </cell>
          <cell r="C1304">
            <v>0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09">
          <cell r="B1309">
            <v>0</v>
          </cell>
          <cell r="C1309">
            <v>0</v>
          </cell>
        </row>
        <row r="1310">
          <cell r="B1310">
            <v>0</v>
          </cell>
          <cell r="C1310">
            <v>0</v>
          </cell>
        </row>
        <row r="1311">
          <cell r="B1311">
            <v>0</v>
          </cell>
          <cell r="C1311">
            <v>0</v>
          </cell>
        </row>
        <row r="1312">
          <cell r="B1312">
            <v>0</v>
          </cell>
          <cell r="C1312">
            <v>0</v>
          </cell>
        </row>
        <row r="1313">
          <cell r="B1313">
            <v>0</v>
          </cell>
          <cell r="C1313">
            <v>0</v>
          </cell>
        </row>
        <row r="1314">
          <cell r="B1314">
            <v>0</v>
          </cell>
          <cell r="C1314">
            <v>0</v>
          </cell>
        </row>
        <row r="1315">
          <cell r="B1315">
            <v>0</v>
          </cell>
          <cell r="C1315">
            <v>0</v>
          </cell>
        </row>
        <row r="1316">
          <cell r="B1316">
            <v>0</v>
          </cell>
          <cell r="C1316">
            <v>0</v>
          </cell>
        </row>
        <row r="1317">
          <cell r="B1317">
            <v>0</v>
          </cell>
          <cell r="C1317">
            <v>0</v>
          </cell>
        </row>
        <row r="1318">
          <cell r="B1318">
            <v>0</v>
          </cell>
          <cell r="C1318">
            <v>0</v>
          </cell>
        </row>
        <row r="1319">
          <cell r="B1319">
            <v>0</v>
          </cell>
          <cell r="C1319">
            <v>0</v>
          </cell>
        </row>
        <row r="1320">
          <cell r="B1320">
            <v>0</v>
          </cell>
          <cell r="C1320">
            <v>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>
            <v>0</v>
          </cell>
          <cell r="C1333">
            <v>0</v>
          </cell>
        </row>
        <row r="1334">
          <cell r="B1334">
            <v>0</v>
          </cell>
          <cell r="C1334">
            <v>0</v>
          </cell>
        </row>
        <row r="1335">
          <cell r="B1335">
            <v>0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>
            <v>0</v>
          </cell>
          <cell r="C1342">
            <v>0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0</v>
          </cell>
          <cell r="C1346">
            <v>0</v>
          </cell>
        </row>
        <row r="1347">
          <cell r="B1347">
            <v>0</v>
          </cell>
          <cell r="C1347">
            <v>0</v>
          </cell>
        </row>
        <row r="1348">
          <cell r="B1348">
            <v>0</v>
          </cell>
          <cell r="C1348">
            <v>0</v>
          </cell>
        </row>
        <row r="1349">
          <cell r="B1349">
            <v>0</v>
          </cell>
          <cell r="C1349">
            <v>0</v>
          </cell>
        </row>
        <row r="1350">
          <cell r="B1350">
            <v>0</v>
          </cell>
          <cell r="C1350">
            <v>0</v>
          </cell>
        </row>
        <row r="1351">
          <cell r="B1351">
            <v>0</v>
          </cell>
          <cell r="C1351">
            <v>0</v>
          </cell>
        </row>
        <row r="1352">
          <cell r="B1352">
            <v>0</v>
          </cell>
          <cell r="C1352">
            <v>0</v>
          </cell>
        </row>
        <row r="1353">
          <cell r="B1353">
            <v>0</v>
          </cell>
          <cell r="C1353">
            <v>0</v>
          </cell>
        </row>
        <row r="1354">
          <cell r="B1354">
            <v>0</v>
          </cell>
          <cell r="C1354">
            <v>0</v>
          </cell>
        </row>
        <row r="1355">
          <cell r="B1355">
            <v>0</v>
          </cell>
          <cell r="C1355">
            <v>0</v>
          </cell>
        </row>
        <row r="1356">
          <cell r="B1356">
            <v>0</v>
          </cell>
          <cell r="C1356">
            <v>0</v>
          </cell>
        </row>
        <row r="1357">
          <cell r="B1357">
            <v>0</v>
          </cell>
          <cell r="C1357">
            <v>0</v>
          </cell>
        </row>
        <row r="1358">
          <cell r="B1358">
            <v>0</v>
          </cell>
          <cell r="C1358">
            <v>0</v>
          </cell>
        </row>
        <row r="1359">
          <cell r="B1359">
            <v>0</v>
          </cell>
          <cell r="C1359">
            <v>0</v>
          </cell>
        </row>
        <row r="1360">
          <cell r="B1360">
            <v>0</v>
          </cell>
          <cell r="C1360">
            <v>0</v>
          </cell>
        </row>
        <row r="1361">
          <cell r="B1361">
            <v>0</v>
          </cell>
          <cell r="C1361">
            <v>0</v>
          </cell>
        </row>
        <row r="1362">
          <cell r="B1362">
            <v>0</v>
          </cell>
          <cell r="C1362">
            <v>0</v>
          </cell>
        </row>
        <row r="1363">
          <cell r="B1363">
            <v>0</v>
          </cell>
          <cell r="C1363">
            <v>0</v>
          </cell>
        </row>
        <row r="1364">
          <cell r="B1364">
            <v>0</v>
          </cell>
          <cell r="C1364">
            <v>0</v>
          </cell>
        </row>
        <row r="1365">
          <cell r="B1365">
            <v>0</v>
          </cell>
          <cell r="C1365">
            <v>0</v>
          </cell>
        </row>
        <row r="1366">
          <cell r="B1366">
            <v>0</v>
          </cell>
          <cell r="C1366">
            <v>0</v>
          </cell>
        </row>
        <row r="1367">
          <cell r="B1367">
            <v>0</v>
          </cell>
          <cell r="C1367">
            <v>0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2">
          <cell r="B1372">
            <v>0</v>
          </cell>
          <cell r="C1372">
            <v>0</v>
          </cell>
        </row>
        <row r="1373">
          <cell r="B1373">
            <v>0</v>
          </cell>
          <cell r="C1373">
            <v>0</v>
          </cell>
        </row>
        <row r="1374">
          <cell r="B1374">
            <v>0</v>
          </cell>
          <cell r="C1374">
            <v>0</v>
          </cell>
        </row>
        <row r="1375">
          <cell r="B1375">
            <v>0</v>
          </cell>
          <cell r="C1375">
            <v>0</v>
          </cell>
        </row>
        <row r="1376">
          <cell r="B1376">
            <v>0</v>
          </cell>
          <cell r="C1376">
            <v>0</v>
          </cell>
        </row>
        <row r="1377">
          <cell r="B1377">
            <v>0</v>
          </cell>
          <cell r="C1377">
            <v>0</v>
          </cell>
        </row>
        <row r="1378">
          <cell r="B1378">
            <v>0</v>
          </cell>
          <cell r="C1378">
            <v>0</v>
          </cell>
        </row>
        <row r="1379">
          <cell r="B1379">
            <v>0</v>
          </cell>
          <cell r="C1379">
            <v>0</v>
          </cell>
        </row>
        <row r="1380">
          <cell r="B1380">
            <v>0</v>
          </cell>
          <cell r="C1380">
            <v>0</v>
          </cell>
        </row>
        <row r="1381">
          <cell r="B1381">
            <v>0</v>
          </cell>
          <cell r="C1381">
            <v>0</v>
          </cell>
        </row>
        <row r="1382">
          <cell r="B1382">
            <v>0</v>
          </cell>
          <cell r="C1382">
            <v>0</v>
          </cell>
        </row>
        <row r="1383">
          <cell r="B1383">
            <v>0</v>
          </cell>
          <cell r="C1383">
            <v>0</v>
          </cell>
        </row>
        <row r="1384">
          <cell r="B1384">
            <v>0</v>
          </cell>
          <cell r="C1384">
            <v>0</v>
          </cell>
        </row>
        <row r="1385">
          <cell r="B1385">
            <v>0</v>
          </cell>
          <cell r="C1385">
            <v>0</v>
          </cell>
        </row>
        <row r="1386">
          <cell r="B1386">
            <v>0</v>
          </cell>
          <cell r="C1386">
            <v>0</v>
          </cell>
        </row>
        <row r="1387">
          <cell r="B1387">
            <v>0</v>
          </cell>
          <cell r="C1387">
            <v>0</v>
          </cell>
        </row>
        <row r="1388">
          <cell r="B1388">
            <v>0</v>
          </cell>
          <cell r="C1388">
            <v>0</v>
          </cell>
        </row>
        <row r="1389">
          <cell r="B1389">
            <v>0</v>
          </cell>
          <cell r="C1389">
            <v>0</v>
          </cell>
        </row>
        <row r="1390">
          <cell r="B1390">
            <v>0</v>
          </cell>
          <cell r="C1390">
            <v>0</v>
          </cell>
        </row>
        <row r="1391">
          <cell r="B1391">
            <v>0</v>
          </cell>
          <cell r="C1391">
            <v>0</v>
          </cell>
        </row>
        <row r="1392">
          <cell r="B1392">
            <v>0</v>
          </cell>
          <cell r="C1392">
            <v>0</v>
          </cell>
        </row>
        <row r="1393">
          <cell r="B1393">
            <v>0</v>
          </cell>
          <cell r="C1393">
            <v>0</v>
          </cell>
        </row>
        <row r="1394">
          <cell r="B1394">
            <v>0</v>
          </cell>
          <cell r="C1394">
            <v>0</v>
          </cell>
        </row>
        <row r="1395">
          <cell r="B1395">
            <v>0</v>
          </cell>
          <cell r="C1395">
            <v>0</v>
          </cell>
        </row>
        <row r="1396">
          <cell r="B1396">
            <v>0</v>
          </cell>
          <cell r="C1396">
            <v>0</v>
          </cell>
        </row>
        <row r="1397">
          <cell r="B1397">
            <v>0</v>
          </cell>
          <cell r="C1397">
            <v>0</v>
          </cell>
        </row>
        <row r="1398">
          <cell r="B1398">
            <v>0</v>
          </cell>
          <cell r="C1398">
            <v>0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3">
          <cell r="B1403">
            <v>0</v>
          </cell>
          <cell r="C1403">
            <v>0</v>
          </cell>
        </row>
        <row r="1404">
          <cell r="B1404">
            <v>0</v>
          </cell>
          <cell r="C1404">
            <v>0</v>
          </cell>
        </row>
        <row r="1405">
          <cell r="B1405">
            <v>0</v>
          </cell>
          <cell r="C1405">
            <v>0</v>
          </cell>
        </row>
        <row r="1406">
          <cell r="B1406">
            <v>0</v>
          </cell>
          <cell r="C1406">
            <v>0</v>
          </cell>
        </row>
        <row r="1407">
          <cell r="B1407">
            <v>0</v>
          </cell>
          <cell r="C1407">
            <v>0</v>
          </cell>
        </row>
        <row r="1408">
          <cell r="B1408">
            <v>0</v>
          </cell>
          <cell r="C1408">
            <v>0</v>
          </cell>
        </row>
        <row r="1409">
          <cell r="B1409">
            <v>0</v>
          </cell>
          <cell r="C1409">
            <v>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>
            <v>0</v>
          </cell>
          <cell r="C1421">
            <v>0</v>
          </cell>
        </row>
        <row r="1422">
          <cell r="B1422">
            <v>0</v>
          </cell>
          <cell r="C1422">
            <v>0</v>
          </cell>
        </row>
        <row r="1423">
          <cell r="B1423">
            <v>0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0</v>
          </cell>
          <cell r="C1434">
            <v>0</v>
          </cell>
        </row>
        <row r="1435">
          <cell r="B1435">
            <v>0</v>
          </cell>
          <cell r="C1435">
            <v>0</v>
          </cell>
        </row>
        <row r="1436">
          <cell r="B1436">
            <v>0</v>
          </cell>
          <cell r="C1436">
            <v>0</v>
          </cell>
        </row>
        <row r="1437">
          <cell r="B1437">
            <v>0</v>
          </cell>
          <cell r="C1437">
            <v>0</v>
          </cell>
        </row>
        <row r="1438">
          <cell r="B1438">
            <v>0</v>
          </cell>
          <cell r="C1438">
            <v>0</v>
          </cell>
        </row>
        <row r="1439">
          <cell r="B1439">
            <v>0</v>
          </cell>
          <cell r="C1439">
            <v>0</v>
          </cell>
        </row>
        <row r="1440">
          <cell r="B1440">
            <v>0</v>
          </cell>
          <cell r="C1440">
            <v>0</v>
          </cell>
        </row>
        <row r="1441">
          <cell r="B1441">
            <v>0</v>
          </cell>
          <cell r="C1441">
            <v>0</v>
          </cell>
        </row>
        <row r="1442">
          <cell r="B1442">
            <v>0</v>
          </cell>
          <cell r="C1442">
            <v>0</v>
          </cell>
        </row>
        <row r="1443">
          <cell r="B1443">
            <v>0</v>
          </cell>
          <cell r="C1443">
            <v>0</v>
          </cell>
        </row>
        <row r="1444">
          <cell r="B1444">
            <v>0</v>
          </cell>
          <cell r="C1444">
            <v>0</v>
          </cell>
        </row>
        <row r="1445">
          <cell r="B1445">
            <v>0</v>
          </cell>
          <cell r="C1445">
            <v>0</v>
          </cell>
        </row>
        <row r="1446">
          <cell r="B1446">
            <v>0</v>
          </cell>
          <cell r="C1446">
            <v>0</v>
          </cell>
        </row>
        <row r="1447">
          <cell r="B1447">
            <v>0</v>
          </cell>
          <cell r="C1447">
            <v>0</v>
          </cell>
        </row>
        <row r="1448">
          <cell r="B1448">
            <v>0</v>
          </cell>
          <cell r="C1448">
            <v>0</v>
          </cell>
        </row>
        <row r="1449">
          <cell r="B1449">
            <v>0</v>
          </cell>
          <cell r="C1449">
            <v>0</v>
          </cell>
        </row>
        <row r="1450">
          <cell r="B1450">
            <v>0</v>
          </cell>
          <cell r="C1450">
            <v>0</v>
          </cell>
        </row>
        <row r="1451">
          <cell r="B1451">
            <v>0</v>
          </cell>
          <cell r="C1451">
            <v>0</v>
          </cell>
        </row>
        <row r="1452">
          <cell r="B1452">
            <v>0</v>
          </cell>
          <cell r="C1452">
            <v>0</v>
          </cell>
        </row>
        <row r="1453">
          <cell r="B1453">
            <v>0</v>
          </cell>
          <cell r="C1453">
            <v>0</v>
          </cell>
        </row>
        <row r="1454">
          <cell r="B1454">
            <v>0</v>
          </cell>
          <cell r="C1454">
            <v>0</v>
          </cell>
        </row>
        <row r="1455">
          <cell r="B1455">
            <v>0</v>
          </cell>
          <cell r="C1455">
            <v>0</v>
          </cell>
        </row>
        <row r="1456">
          <cell r="B1456">
            <v>0</v>
          </cell>
          <cell r="C1456">
            <v>0</v>
          </cell>
        </row>
        <row r="1457">
          <cell r="B1457">
            <v>0</v>
          </cell>
          <cell r="C1457">
            <v>0</v>
          </cell>
        </row>
        <row r="1458">
          <cell r="B1458">
            <v>0</v>
          </cell>
          <cell r="C1458">
            <v>0</v>
          </cell>
        </row>
        <row r="1459">
          <cell r="B1459">
            <v>0</v>
          </cell>
          <cell r="C1459">
            <v>0</v>
          </cell>
        </row>
        <row r="1460">
          <cell r="B1460">
            <v>0</v>
          </cell>
          <cell r="C1460">
            <v>0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5">
          <cell r="B1465">
            <v>0</v>
          </cell>
          <cell r="C1465">
            <v>0</v>
          </cell>
        </row>
        <row r="1466">
          <cell r="B1466">
            <v>0</v>
          </cell>
          <cell r="C1466">
            <v>0</v>
          </cell>
        </row>
        <row r="1467">
          <cell r="B1467">
            <v>0</v>
          </cell>
          <cell r="C1467">
            <v>0</v>
          </cell>
        </row>
        <row r="1468">
          <cell r="B1468">
            <v>0</v>
          </cell>
          <cell r="C1468">
            <v>0</v>
          </cell>
        </row>
        <row r="1469">
          <cell r="B1469">
            <v>0</v>
          </cell>
          <cell r="C1469">
            <v>0</v>
          </cell>
        </row>
        <row r="1470">
          <cell r="B1470">
            <v>0</v>
          </cell>
          <cell r="C1470">
            <v>0</v>
          </cell>
        </row>
        <row r="1471">
          <cell r="B1471">
            <v>0</v>
          </cell>
          <cell r="C1471">
            <v>0</v>
          </cell>
        </row>
        <row r="1472">
          <cell r="B1472">
            <v>0</v>
          </cell>
          <cell r="C1472">
            <v>0</v>
          </cell>
        </row>
        <row r="1473">
          <cell r="B1473">
            <v>0</v>
          </cell>
          <cell r="C1473">
            <v>0</v>
          </cell>
        </row>
        <row r="1474">
          <cell r="B1474">
            <v>0</v>
          </cell>
          <cell r="C1474">
            <v>0</v>
          </cell>
        </row>
        <row r="1475">
          <cell r="B1475">
            <v>0</v>
          </cell>
          <cell r="C1475">
            <v>0</v>
          </cell>
        </row>
        <row r="1476">
          <cell r="B1476">
            <v>0</v>
          </cell>
          <cell r="C1476">
            <v>0</v>
          </cell>
        </row>
        <row r="1477">
          <cell r="B1477">
            <v>0</v>
          </cell>
          <cell r="C1477">
            <v>0</v>
          </cell>
        </row>
        <row r="1478">
          <cell r="B1478">
            <v>0</v>
          </cell>
          <cell r="C1478">
            <v>0</v>
          </cell>
        </row>
        <row r="1479">
          <cell r="B1479">
            <v>0</v>
          </cell>
          <cell r="C1479">
            <v>0</v>
          </cell>
        </row>
        <row r="1480">
          <cell r="B1480">
            <v>0</v>
          </cell>
          <cell r="C1480">
            <v>0</v>
          </cell>
        </row>
        <row r="1481">
          <cell r="B1481">
            <v>0</v>
          </cell>
          <cell r="C1481">
            <v>0</v>
          </cell>
        </row>
        <row r="1482">
          <cell r="B1482">
            <v>0</v>
          </cell>
          <cell r="C1482">
            <v>0</v>
          </cell>
        </row>
        <row r="1483">
          <cell r="B1483">
            <v>0</v>
          </cell>
          <cell r="C1483">
            <v>0</v>
          </cell>
        </row>
        <row r="1484">
          <cell r="B1484">
            <v>0</v>
          </cell>
          <cell r="C1484">
            <v>0</v>
          </cell>
        </row>
        <row r="1485">
          <cell r="B1485">
            <v>0</v>
          </cell>
          <cell r="C1485">
            <v>0</v>
          </cell>
        </row>
        <row r="1486">
          <cell r="B1486">
            <v>0</v>
          </cell>
          <cell r="C1486">
            <v>0</v>
          </cell>
        </row>
        <row r="1487">
          <cell r="B1487">
            <v>0</v>
          </cell>
          <cell r="C1487">
            <v>0</v>
          </cell>
        </row>
        <row r="1488">
          <cell r="B1488">
            <v>0</v>
          </cell>
          <cell r="C1488">
            <v>0</v>
          </cell>
        </row>
        <row r="1489">
          <cell r="B1489">
            <v>0</v>
          </cell>
          <cell r="C1489">
            <v>0</v>
          </cell>
        </row>
        <row r="1490">
          <cell r="B1490">
            <v>0</v>
          </cell>
          <cell r="C1490">
            <v>0</v>
          </cell>
        </row>
        <row r="1491">
          <cell r="B1491">
            <v>0</v>
          </cell>
          <cell r="C1491">
            <v>0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6">
          <cell r="B1496">
            <v>0</v>
          </cell>
          <cell r="C1496">
            <v>0</v>
          </cell>
        </row>
        <row r="1497">
          <cell r="B1497">
            <v>0</v>
          </cell>
          <cell r="C1497">
            <v>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>
            <v>0</v>
          </cell>
          <cell r="C1510">
            <v>0</v>
          </cell>
        </row>
        <row r="1511">
          <cell r="B1511">
            <v>0</v>
          </cell>
          <cell r="C1511">
            <v>0</v>
          </cell>
        </row>
        <row r="1512">
          <cell r="B1512">
            <v>0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>
            <v>0</v>
          </cell>
          <cell r="C1519">
            <v>0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7">
          <cell r="B1527">
            <v>0</v>
          </cell>
          <cell r="C1527">
            <v>0</v>
          </cell>
        </row>
        <row r="1528">
          <cell r="B1528">
            <v>0</v>
          </cell>
          <cell r="C1528">
            <v>0</v>
          </cell>
        </row>
        <row r="1529">
          <cell r="B1529">
            <v>0</v>
          </cell>
          <cell r="C1529">
            <v>0</v>
          </cell>
        </row>
        <row r="1530">
          <cell r="B1530">
            <v>0</v>
          </cell>
          <cell r="C1530">
            <v>0</v>
          </cell>
        </row>
        <row r="1531">
          <cell r="B1531">
            <v>0</v>
          </cell>
          <cell r="C1531">
            <v>0</v>
          </cell>
        </row>
        <row r="1532">
          <cell r="B1532">
            <v>0</v>
          </cell>
          <cell r="C1532">
            <v>0</v>
          </cell>
        </row>
        <row r="1533">
          <cell r="B1533">
            <v>0</v>
          </cell>
          <cell r="C1533">
            <v>0</v>
          </cell>
        </row>
        <row r="1534">
          <cell r="B1534">
            <v>0</v>
          </cell>
          <cell r="C1534">
            <v>0</v>
          </cell>
        </row>
        <row r="1535">
          <cell r="B1535">
            <v>0</v>
          </cell>
          <cell r="C1535">
            <v>0</v>
          </cell>
        </row>
        <row r="1536">
          <cell r="B1536">
            <v>0</v>
          </cell>
          <cell r="C1536">
            <v>0</v>
          </cell>
        </row>
        <row r="1537">
          <cell r="B1537">
            <v>0</v>
          </cell>
          <cell r="C1537">
            <v>0</v>
          </cell>
        </row>
        <row r="1538">
          <cell r="B1538">
            <v>0</v>
          </cell>
          <cell r="C1538">
            <v>0</v>
          </cell>
        </row>
        <row r="1539">
          <cell r="B1539">
            <v>0</v>
          </cell>
          <cell r="C1539">
            <v>0</v>
          </cell>
        </row>
        <row r="1540">
          <cell r="B1540">
            <v>0</v>
          </cell>
          <cell r="C1540">
            <v>0</v>
          </cell>
        </row>
        <row r="1541">
          <cell r="B1541">
            <v>0</v>
          </cell>
          <cell r="C1541">
            <v>0</v>
          </cell>
        </row>
        <row r="1542">
          <cell r="B1542">
            <v>0</v>
          </cell>
          <cell r="C1542">
            <v>0</v>
          </cell>
        </row>
        <row r="1543">
          <cell r="B1543">
            <v>0</v>
          </cell>
          <cell r="C1543">
            <v>0</v>
          </cell>
        </row>
        <row r="1544">
          <cell r="B1544">
            <v>0</v>
          </cell>
          <cell r="C1544">
            <v>0</v>
          </cell>
        </row>
        <row r="1545">
          <cell r="B1545">
            <v>0</v>
          </cell>
          <cell r="C1545">
            <v>0</v>
          </cell>
        </row>
        <row r="1546">
          <cell r="B1546">
            <v>0</v>
          </cell>
          <cell r="C1546">
            <v>0</v>
          </cell>
        </row>
        <row r="1547">
          <cell r="B1547">
            <v>0</v>
          </cell>
          <cell r="C1547">
            <v>0</v>
          </cell>
        </row>
        <row r="1548">
          <cell r="B1548">
            <v>0</v>
          </cell>
          <cell r="C1548">
            <v>0</v>
          </cell>
        </row>
        <row r="1549">
          <cell r="B1549">
            <v>0</v>
          </cell>
          <cell r="C1549">
            <v>0</v>
          </cell>
        </row>
        <row r="1550">
          <cell r="B1550">
            <v>0</v>
          </cell>
          <cell r="C1550">
            <v>0</v>
          </cell>
        </row>
        <row r="1551">
          <cell r="B1551">
            <v>0</v>
          </cell>
          <cell r="C1551">
            <v>0</v>
          </cell>
        </row>
        <row r="1552">
          <cell r="B1552">
            <v>0</v>
          </cell>
          <cell r="C1552">
            <v>0</v>
          </cell>
        </row>
        <row r="1553">
          <cell r="B1553">
            <v>0</v>
          </cell>
          <cell r="C1553">
            <v>0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8">
          <cell r="B1558">
            <v>0</v>
          </cell>
          <cell r="C1558">
            <v>0</v>
          </cell>
        </row>
        <row r="1559">
          <cell r="B1559">
            <v>0</v>
          </cell>
          <cell r="C1559">
            <v>0</v>
          </cell>
        </row>
        <row r="1560">
          <cell r="B1560">
            <v>0</v>
          </cell>
          <cell r="C1560">
            <v>0</v>
          </cell>
        </row>
        <row r="1561">
          <cell r="B1561">
            <v>0</v>
          </cell>
          <cell r="C1561">
            <v>0</v>
          </cell>
        </row>
        <row r="1562">
          <cell r="B1562">
            <v>0</v>
          </cell>
          <cell r="C1562">
            <v>0</v>
          </cell>
        </row>
        <row r="1563">
          <cell r="B1563">
            <v>0</v>
          </cell>
          <cell r="C1563">
            <v>0</v>
          </cell>
        </row>
        <row r="1564">
          <cell r="B1564">
            <v>0</v>
          </cell>
          <cell r="C1564">
            <v>0</v>
          </cell>
        </row>
        <row r="1565">
          <cell r="B1565">
            <v>0</v>
          </cell>
          <cell r="C1565">
            <v>0</v>
          </cell>
        </row>
        <row r="1566">
          <cell r="B1566">
            <v>0</v>
          </cell>
          <cell r="C1566">
            <v>0</v>
          </cell>
        </row>
        <row r="1567">
          <cell r="B1567">
            <v>0</v>
          </cell>
          <cell r="C1567">
            <v>0</v>
          </cell>
        </row>
        <row r="1568">
          <cell r="B1568">
            <v>0</v>
          </cell>
          <cell r="C1568">
            <v>0</v>
          </cell>
        </row>
        <row r="1569">
          <cell r="B1569">
            <v>0</v>
          </cell>
          <cell r="C1569">
            <v>0</v>
          </cell>
        </row>
        <row r="1570">
          <cell r="B1570">
            <v>0</v>
          </cell>
          <cell r="C1570">
            <v>0</v>
          </cell>
        </row>
        <row r="1571">
          <cell r="B1571">
            <v>0</v>
          </cell>
          <cell r="C1571">
            <v>0</v>
          </cell>
        </row>
        <row r="1572">
          <cell r="B1572">
            <v>0</v>
          </cell>
          <cell r="C1572">
            <v>0</v>
          </cell>
        </row>
        <row r="1573">
          <cell r="B1573">
            <v>0</v>
          </cell>
          <cell r="C1573">
            <v>0</v>
          </cell>
        </row>
        <row r="1574">
          <cell r="B1574">
            <v>0</v>
          </cell>
          <cell r="C1574">
            <v>0</v>
          </cell>
        </row>
        <row r="1575">
          <cell r="B1575">
            <v>0</v>
          </cell>
          <cell r="C1575">
            <v>0</v>
          </cell>
        </row>
        <row r="1576">
          <cell r="B1576">
            <v>0</v>
          </cell>
          <cell r="C1576">
            <v>0</v>
          </cell>
        </row>
        <row r="1577">
          <cell r="B1577">
            <v>0</v>
          </cell>
          <cell r="C1577">
            <v>0</v>
          </cell>
        </row>
        <row r="1578">
          <cell r="B1578">
            <v>0</v>
          </cell>
          <cell r="C1578">
            <v>0</v>
          </cell>
        </row>
        <row r="1579">
          <cell r="B1579">
            <v>0</v>
          </cell>
          <cell r="C1579">
            <v>0</v>
          </cell>
        </row>
        <row r="1580">
          <cell r="B1580">
            <v>0</v>
          </cell>
          <cell r="C1580">
            <v>0</v>
          </cell>
        </row>
        <row r="1581">
          <cell r="B1581">
            <v>0</v>
          </cell>
          <cell r="C1581">
            <v>0</v>
          </cell>
        </row>
        <row r="1582">
          <cell r="B1582">
            <v>0</v>
          </cell>
          <cell r="C1582">
            <v>0</v>
          </cell>
        </row>
        <row r="1583">
          <cell r="B1583">
            <v>0</v>
          </cell>
          <cell r="C1583">
            <v>0</v>
          </cell>
        </row>
        <row r="1584">
          <cell r="B1584">
            <v>0</v>
          </cell>
          <cell r="C1584">
            <v>0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>
            <v>0</v>
          </cell>
          <cell r="C1598">
            <v>0</v>
          </cell>
        </row>
        <row r="1599">
          <cell r="B1599">
            <v>0</v>
          </cell>
          <cell r="C1599">
            <v>0</v>
          </cell>
        </row>
        <row r="1600">
          <cell r="B1600">
            <v>0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>
            <v>0</v>
          </cell>
          <cell r="C1607">
            <v>0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0</v>
          </cell>
          <cell r="C1611">
            <v>0</v>
          </cell>
        </row>
        <row r="1612">
          <cell r="B1612">
            <v>0</v>
          </cell>
          <cell r="C1612">
            <v>0</v>
          </cell>
        </row>
        <row r="1613">
          <cell r="B1613">
            <v>0</v>
          </cell>
          <cell r="C1613">
            <v>0</v>
          </cell>
        </row>
        <row r="1614">
          <cell r="B1614">
            <v>0</v>
          </cell>
          <cell r="C1614">
            <v>0</v>
          </cell>
        </row>
        <row r="1615">
          <cell r="B1615">
            <v>0</v>
          </cell>
          <cell r="C1615">
            <v>0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0">
          <cell r="B1620">
            <v>0</v>
          </cell>
          <cell r="C1620">
            <v>0</v>
          </cell>
        </row>
        <row r="1621">
          <cell r="B1621">
            <v>0</v>
          </cell>
          <cell r="C1621">
            <v>0</v>
          </cell>
        </row>
        <row r="1622">
          <cell r="B1622">
            <v>0</v>
          </cell>
          <cell r="C1622">
            <v>0</v>
          </cell>
        </row>
        <row r="1623">
          <cell r="B1623">
            <v>0</v>
          </cell>
          <cell r="C1623">
            <v>0</v>
          </cell>
        </row>
        <row r="1624">
          <cell r="B1624">
            <v>0</v>
          </cell>
          <cell r="C1624">
            <v>0</v>
          </cell>
        </row>
        <row r="1625">
          <cell r="B1625">
            <v>0</v>
          </cell>
          <cell r="C1625">
            <v>0</v>
          </cell>
        </row>
        <row r="1626">
          <cell r="B1626">
            <v>0</v>
          </cell>
          <cell r="C1626">
            <v>0</v>
          </cell>
        </row>
        <row r="1627">
          <cell r="B1627">
            <v>0</v>
          </cell>
          <cell r="C1627">
            <v>0</v>
          </cell>
        </row>
        <row r="1628">
          <cell r="B1628">
            <v>0</v>
          </cell>
          <cell r="C1628">
            <v>0</v>
          </cell>
        </row>
        <row r="1629">
          <cell r="B1629">
            <v>0</v>
          </cell>
          <cell r="C1629">
            <v>0</v>
          </cell>
        </row>
        <row r="1630">
          <cell r="B1630">
            <v>0</v>
          </cell>
          <cell r="C1630">
            <v>0</v>
          </cell>
        </row>
        <row r="1631">
          <cell r="B1631">
            <v>0</v>
          </cell>
          <cell r="C1631">
            <v>0</v>
          </cell>
        </row>
        <row r="1632">
          <cell r="B1632">
            <v>0</v>
          </cell>
          <cell r="C1632">
            <v>0</v>
          </cell>
        </row>
        <row r="1633">
          <cell r="B1633">
            <v>0</v>
          </cell>
          <cell r="C1633">
            <v>0</v>
          </cell>
        </row>
        <row r="1634">
          <cell r="B1634">
            <v>0</v>
          </cell>
          <cell r="C1634">
            <v>0</v>
          </cell>
        </row>
        <row r="1635">
          <cell r="B1635">
            <v>0</v>
          </cell>
          <cell r="C1635">
            <v>0</v>
          </cell>
        </row>
        <row r="1636">
          <cell r="B1636">
            <v>0</v>
          </cell>
          <cell r="C1636">
            <v>0</v>
          </cell>
        </row>
        <row r="1637">
          <cell r="B1637">
            <v>0</v>
          </cell>
          <cell r="C1637">
            <v>0</v>
          </cell>
        </row>
        <row r="1638">
          <cell r="B1638">
            <v>0</v>
          </cell>
          <cell r="C1638">
            <v>0</v>
          </cell>
        </row>
        <row r="1639">
          <cell r="B1639">
            <v>0</v>
          </cell>
          <cell r="C1639">
            <v>0</v>
          </cell>
        </row>
        <row r="1640">
          <cell r="B1640">
            <v>0</v>
          </cell>
          <cell r="C1640">
            <v>0</v>
          </cell>
        </row>
        <row r="1641">
          <cell r="B1641">
            <v>0</v>
          </cell>
          <cell r="C1641">
            <v>0</v>
          </cell>
        </row>
        <row r="1642">
          <cell r="B1642">
            <v>0</v>
          </cell>
          <cell r="C1642">
            <v>0</v>
          </cell>
        </row>
        <row r="1643">
          <cell r="B1643">
            <v>0</v>
          </cell>
          <cell r="C1643">
            <v>0</v>
          </cell>
        </row>
        <row r="1644">
          <cell r="B1644">
            <v>0</v>
          </cell>
          <cell r="C1644">
            <v>0</v>
          </cell>
        </row>
        <row r="1645">
          <cell r="B1645">
            <v>0</v>
          </cell>
          <cell r="C1645">
            <v>0</v>
          </cell>
        </row>
        <row r="1646">
          <cell r="B1646">
            <v>0</v>
          </cell>
          <cell r="C1646">
            <v>0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1">
          <cell r="B1651">
            <v>0</v>
          </cell>
          <cell r="C1651">
            <v>0</v>
          </cell>
        </row>
        <row r="1652">
          <cell r="B1652">
            <v>0</v>
          </cell>
          <cell r="C1652">
            <v>0</v>
          </cell>
        </row>
        <row r="1653">
          <cell r="B1653">
            <v>0</v>
          </cell>
          <cell r="C1653">
            <v>0</v>
          </cell>
        </row>
        <row r="1654">
          <cell r="B1654">
            <v>0</v>
          </cell>
          <cell r="C1654">
            <v>0</v>
          </cell>
        </row>
        <row r="1655">
          <cell r="B1655">
            <v>0</v>
          </cell>
          <cell r="C1655">
            <v>0</v>
          </cell>
        </row>
        <row r="1656">
          <cell r="B1656">
            <v>0</v>
          </cell>
          <cell r="C1656">
            <v>0</v>
          </cell>
        </row>
        <row r="1657">
          <cell r="B1657">
            <v>0</v>
          </cell>
          <cell r="C1657">
            <v>0</v>
          </cell>
        </row>
        <row r="1658">
          <cell r="B1658">
            <v>0</v>
          </cell>
          <cell r="C1658">
            <v>0</v>
          </cell>
        </row>
        <row r="1659">
          <cell r="B1659">
            <v>0</v>
          </cell>
          <cell r="C1659">
            <v>0</v>
          </cell>
        </row>
        <row r="1660">
          <cell r="B1660">
            <v>0</v>
          </cell>
          <cell r="C1660">
            <v>0</v>
          </cell>
        </row>
        <row r="1661">
          <cell r="B1661">
            <v>0</v>
          </cell>
          <cell r="C1661">
            <v>0</v>
          </cell>
        </row>
        <row r="1662">
          <cell r="B1662">
            <v>0</v>
          </cell>
          <cell r="C1662">
            <v>0</v>
          </cell>
        </row>
        <row r="1663">
          <cell r="B1663">
            <v>0</v>
          </cell>
          <cell r="C1663">
            <v>0</v>
          </cell>
        </row>
        <row r="1664">
          <cell r="B1664">
            <v>0</v>
          </cell>
          <cell r="C1664">
            <v>0</v>
          </cell>
        </row>
        <row r="1665">
          <cell r="B1665">
            <v>0</v>
          </cell>
          <cell r="C1665">
            <v>0</v>
          </cell>
        </row>
        <row r="1666">
          <cell r="B1666">
            <v>0</v>
          </cell>
          <cell r="C1666">
            <v>0</v>
          </cell>
        </row>
        <row r="1667">
          <cell r="B1667">
            <v>0</v>
          </cell>
          <cell r="C1667">
            <v>0</v>
          </cell>
        </row>
        <row r="1668">
          <cell r="B1668">
            <v>0</v>
          </cell>
          <cell r="C1668">
            <v>0</v>
          </cell>
        </row>
        <row r="1669">
          <cell r="B1669">
            <v>0</v>
          </cell>
          <cell r="C1669">
            <v>0</v>
          </cell>
        </row>
        <row r="1670">
          <cell r="B1670">
            <v>0</v>
          </cell>
          <cell r="C1670">
            <v>0</v>
          </cell>
        </row>
        <row r="1671">
          <cell r="B1671">
            <v>0</v>
          </cell>
          <cell r="C1671">
            <v>0</v>
          </cell>
        </row>
        <row r="1672">
          <cell r="B1672">
            <v>0</v>
          </cell>
          <cell r="C1672">
            <v>0</v>
          </cell>
        </row>
        <row r="1673">
          <cell r="B1673">
            <v>0</v>
          </cell>
          <cell r="C1673">
            <v>0</v>
          </cell>
        </row>
        <row r="1674">
          <cell r="B1674">
            <v>0</v>
          </cell>
          <cell r="C1674">
            <v>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>
            <v>0</v>
          </cell>
          <cell r="C1687">
            <v>0</v>
          </cell>
        </row>
        <row r="1688">
          <cell r="B1688">
            <v>0</v>
          </cell>
          <cell r="C1688">
            <v>0</v>
          </cell>
        </row>
        <row r="1689">
          <cell r="B1689">
            <v>0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>
            <v>0</v>
          </cell>
          <cell r="C1696">
            <v>0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0</v>
          </cell>
          <cell r="C1700">
            <v>0</v>
          </cell>
        </row>
        <row r="1701">
          <cell r="B1701">
            <v>0</v>
          </cell>
          <cell r="C1701">
            <v>0</v>
          </cell>
        </row>
        <row r="1702">
          <cell r="B1702">
            <v>0</v>
          </cell>
          <cell r="C1702">
            <v>0</v>
          </cell>
        </row>
        <row r="1703">
          <cell r="B1703">
            <v>0</v>
          </cell>
          <cell r="C1703">
            <v>0</v>
          </cell>
        </row>
        <row r="1704">
          <cell r="B1704">
            <v>0</v>
          </cell>
          <cell r="C1704">
            <v>0</v>
          </cell>
        </row>
        <row r="1705">
          <cell r="B1705">
            <v>0</v>
          </cell>
          <cell r="C1705">
            <v>0</v>
          </cell>
        </row>
        <row r="1706">
          <cell r="B1706">
            <v>0</v>
          </cell>
          <cell r="C1706">
            <v>0</v>
          </cell>
        </row>
        <row r="1707">
          <cell r="B1707">
            <v>0</v>
          </cell>
          <cell r="C1707">
            <v>0</v>
          </cell>
        </row>
        <row r="1708">
          <cell r="B1708">
            <v>0</v>
          </cell>
          <cell r="C1708">
            <v>0</v>
          </cell>
        </row>
        <row r="1709">
          <cell r="B1709">
            <v>0</v>
          </cell>
          <cell r="C1709">
            <v>0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4">
          <cell r="B1714">
            <v>0</v>
          </cell>
          <cell r="C1714">
            <v>0</v>
          </cell>
        </row>
        <row r="1715">
          <cell r="B1715">
            <v>0</v>
          </cell>
          <cell r="C1715">
            <v>0</v>
          </cell>
        </row>
        <row r="1716">
          <cell r="B1716">
            <v>0</v>
          </cell>
          <cell r="C1716">
            <v>0</v>
          </cell>
        </row>
        <row r="1717">
          <cell r="B1717">
            <v>0</v>
          </cell>
          <cell r="C1717">
            <v>0</v>
          </cell>
        </row>
        <row r="1718">
          <cell r="B1718">
            <v>0</v>
          </cell>
          <cell r="C1718">
            <v>0</v>
          </cell>
        </row>
        <row r="1719">
          <cell r="B1719">
            <v>0</v>
          </cell>
          <cell r="C1719">
            <v>0</v>
          </cell>
        </row>
        <row r="1720">
          <cell r="B1720">
            <v>0</v>
          </cell>
          <cell r="C1720">
            <v>0</v>
          </cell>
        </row>
        <row r="1721">
          <cell r="B1721">
            <v>0</v>
          </cell>
          <cell r="C1721">
            <v>0</v>
          </cell>
        </row>
        <row r="1722">
          <cell r="B1722">
            <v>0</v>
          </cell>
          <cell r="C1722">
            <v>0</v>
          </cell>
        </row>
        <row r="1723">
          <cell r="B1723">
            <v>0</v>
          </cell>
          <cell r="C1723">
            <v>0</v>
          </cell>
        </row>
        <row r="1724">
          <cell r="B1724">
            <v>0</v>
          </cell>
          <cell r="C1724">
            <v>0</v>
          </cell>
        </row>
        <row r="1725">
          <cell r="B1725">
            <v>0</v>
          </cell>
          <cell r="C1725">
            <v>0</v>
          </cell>
        </row>
        <row r="1726">
          <cell r="B1726">
            <v>0</v>
          </cell>
          <cell r="C1726">
            <v>0</v>
          </cell>
        </row>
        <row r="1727">
          <cell r="B1727">
            <v>0</v>
          </cell>
          <cell r="C1727">
            <v>0</v>
          </cell>
        </row>
        <row r="1728">
          <cell r="B1728">
            <v>0</v>
          </cell>
          <cell r="C1728">
            <v>0</v>
          </cell>
        </row>
        <row r="1729">
          <cell r="B1729">
            <v>0</v>
          </cell>
          <cell r="C1729">
            <v>0</v>
          </cell>
        </row>
        <row r="1730">
          <cell r="B1730">
            <v>0</v>
          </cell>
          <cell r="C1730">
            <v>0</v>
          </cell>
        </row>
        <row r="1731">
          <cell r="B1731">
            <v>0</v>
          </cell>
          <cell r="C1731">
            <v>0</v>
          </cell>
        </row>
        <row r="1732">
          <cell r="B1732">
            <v>0</v>
          </cell>
          <cell r="C1732">
            <v>0</v>
          </cell>
        </row>
        <row r="1733">
          <cell r="B1733">
            <v>0</v>
          </cell>
          <cell r="C1733">
            <v>0</v>
          </cell>
        </row>
        <row r="1734">
          <cell r="B1734">
            <v>0</v>
          </cell>
          <cell r="C1734">
            <v>0</v>
          </cell>
        </row>
        <row r="1735">
          <cell r="B1735">
            <v>0</v>
          </cell>
          <cell r="C1735">
            <v>0</v>
          </cell>
        </row>
        <row r="1736">
          <cell r="B1736">
            <v>0</v>
          </cell>
          <cell r="C1736">
            <v>0</v>
          </cell>
        </row>
        <row r="1737">
          <cell r="B1737">
            <v>0</v>
          </cell>
          <cell r="C1737">
            <v>0</v>
          </cell>
        </row>
        <row r="1738">
          <cell r="B1738">
            <v>0</v>
          </cell>
          <cell r="C1738">
            <v>0</v>
          </cell>
        </row>
        <row r="1739">
          <cell r="B1739">
            <v>0</v>
          </cell>
          <cell r="C1739">
            <v>0</v>
          </cell>
        </row>
        <row r="1740">
          <cell r="B1740">
            <v>0</v>
          </cell>
          <cell r="C1740">
            <v>0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5">
          <cell r="B1745">
            <v>0</v>
          </cell>
          <cell r="C1745">
            <v>0</v>
          </cell>
        </row>
        <row r="1746">
          <cell r="B1746">
            <v>0</v>
          </cell>
          <cell r="C1746">
            <v>0</v>
          </cell>
        </row>
        <row r="1747">
          <cell r="B1747">
            <v>0</v>
          </cell>
          <cell r="C1747">
            <v>0</v>
          </cell>
        </row>
        <row r="1748">
          <cell r="B1748">
            <v>0</v>
          </cell>
          <cell r="C1748">
            <v>0</v>
          </cell>
        </row>
        <row r="1749">
          <cell r="B1749">
            <v>0</v>
          </cell>
          <cell r="C1749">
            <v>0</v>
          </cell>
        </row>
        <row r="1750">
          <cell r="B1750">
            <v>0</v>
          </cell>
          <cell r="C1750">
            <v>0</v>
          </cell>
        </row>
        <row r="1751">
          <cell r="B1751">
            <v>0</v>
          </cell>
          <cell r="C1751">
            <v>0</v>
          </cell>
        </row>
        <row r="1752">
          <cell r="B1752">
            <v>0</v>
          </cell>
          <cell r="C1752">
            <v>0</v>
          </cell>
        </row>
        <row r="1753">
          <cell r="B1753">
            <v>0</v>
          </cell>
          <cell r="C1753">
            <v>0</v>
          </cell>
        </row>
        <row r="1754">
          <cell r="B1754">
            <v>0</v>
          </cell>
          <cell r="C1754">
            <v>0</v>
          </cell>
        </row>
        <row r="1755">
          <cell r="B1755">
            <v>0</v>
          </cell>
          <cell r="C1755">
            <v>0</v>
          </cell>
        </row>
        <row r="1756">
          <cell r="B1756">
            <v>0</v>
          </cell>
          <cell r="C1756">
            <v>0</v>
          </cell>
        </row>
        <row r="1757">
          <cell r="B1757">
            <v>0</v>
          </cell>
          <cell r="C1757">
            <v>0</v>
          </cell>
        </row>
        <row r="1758">
          <cell r="B1758">
            <v>0</v>
          </cell>
          <cell r="C1758">
            <v>0</v>
          </cell>
        </row>
        <row r="1759">
          <cell r="B1759">
            <v>0</v>
          </cell>
          <cell r="C1759">
            <v>0</v>
          </cell>
        </row>
        <row r="1760">
          <cell r="B1760">
            <v>0</v>
          </cell>
          <cell r="C1760">
            <v>0</v>
          </cell>
        </row>
        <row r="1761">
          <cell r="B1761">
            <v>0</v>
          </cell>
          <cell r="C1761">
            <v>0</v>
          </cell>
        </row>
        <row r="1762">
          <cell r="B1762">
            <v>0</v>
          </cell>
          <cell r="C1762">
            <v>0</v>
          </cell>
        </row>
        <row r="1763">
          <cell r="B1763">
            <v>0</v>
          </cell>
          <cell r="C1763">
            <v>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>
            <v>0</v>
          </cell>
          <cell r="C1776">
            <v>0</v>
          </cell>
        </row>
        <row r="1777">
          <cell r="B1777">
            <v>0</v>
          </cell>
          <cell r="C1777">
            <v>0</v>
          </cell>
        </row>
        <row r="1778">
          <cell r="B1778">
            <v>0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>
            <v>0</v>
          </cell>
          <cell r="C1785">
            <v>0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0</v>
          </cell>
          <cell r="C1789">
            <v>0</v>
          </cell>
        </row>
        <row r="1790">
          <cell r="B1790">
            <v>0</v>
          </cell>
          <cell r="C1790">
            <v>0</v>
          </cell>
        </row>
        <row r="1791">
          <cell r="B1791">
            <v>0</v>
          </cell>
          <cell r="C1791">
            <v>0</v>
          </cell>
        </row>
        <row r="1792">
          <cell r="B1792">
            <v>0</v>
          </cell>
          <cell r="C1792">
            <v>0</v>
          </cell>
        </row>
        <row r="1793">
          <cell r="B1793">
            <v>0</v>
          </cell>
          <cell r="C1793">
            <v>0</v>
          </cell>
        </row>
        <row r="1794">
          <cell r="B1794">
            <v>0</v>
          </cell>
          <cell r="C1794">
            <v>0</v>
          </cell>
        </row>
        <row r="1795">
          <cell r="B1795">
            <v>0</v>
          </cell>
          <cell r="C1795">
            <v>0</v>
          </cell>
        </row>
        <row r="1796">
          <cell r="B1796">
            <v>0</v>
          </cell>
          <cell r="C1796">
            <v>0</v>
          </cell>
        </row>
        <row r="1797">
          <cell r="B1797">
            <v>0</v>
          </cell>
          <cell r="C1797">
            <v>0</v>
          </cell>
        </row>
        <row r="1798">
          <cell r="B1798">
            <v>0</v>
          </cell>
          <cell r="C1798">
            <v>0</v>
          </cell>
        </row>
        <row r="1799">
          <cell r="B1799">
            <v>0</v>
          </cell>
          <cell r="C1799">
            <v>0</v>
          </cell>
        </row>
        <row r="1800">
          <cell r="B1800">
            <v>0</v>
          </cell>
          <cell r="C1800">
            <v>0</v>
          </cell>
        </row>
        <row r="1801">
          <cell r="B1801">
            <v>0</v>
          </cell>
          <cell r="C1801">
            <v>0</v>
          </cell>
        </row>
        <row r="1802">
          <cell r="B1802">
            <v>0</v>
          </cell>
          <cell r="C1802">
            <v>0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7">
          <cell r="B1807">
            <v>0</v>
          </cell>
          <cell r="C1807">
            <v>0</v>
          </cell>
        </row>
        <row r="1808">
          <cell r="B1808">
            <v>0</v>
          </cell>
          <cell r="C1808">
            <v>0</v>
          </cell>
        </row>
        <row r="1809">
          <cell r="B1809">
            <v>0</v>
          </cell>
          <cell r="C1809">
            <v>0</v>
          </cell>
        </row>
        <row r="1810">
          <cell r="B1810">
            <v>0</v>
          </cell>
          <cell r="C1810">
            <v>0</v>
          </cell>
        </row>
        <row r="1811">
          <cell r="B1811">
            <v>0</v>
          </cell>
          <cell r="C1811">
            <v>0</v>
          </cell>
        </row>
        <row r="1812">
          <cell r="B1812">
            <v>0</v>
          </cell>
          <cell r="C1812">
            <v>0</v>
          </cell>
        </row>
        <row r="1813">
          <cell r="B1813">
            <v>0</v>
          </cell>
          <cell r="C1813">
            <v>0</v>
          </cell>
        </row>
        <row r="1814">
          <cell r="B1814">
            <v>0</v>
          </cell>
          <cell r="C1814">
            <v>0</v>
          </cell>
        </row>
        <row r="1815">
          <cell r="B1815">
            <v>0</v>
          </cell>
          <cell r="C1815">
            <v>0</v>
          </cell>
        </row>
        <row r="1816">
          <cell r="B1816">
            <v>0</v>
          </cell>
          <cell r="C1816">
            <v>0</v>
          </cell>
        </row>
        <row r="1817">
          <cell r="B1817">
            <v>0</v>
          </cell>
          <cell r="C1817">
            <v>0</v>
          </cell>
        </row>
        <row r="1818">
          <cell r="B1818">
            <v>0</v>
          </cell>
          <cell r="C1818">
            <v>0</v>
          </cell>
        </row>
        <row r="1819">
          <cell r="B1819">
            <v>0</v>
          </cell>
          <cell r="C1819">
            <v>0</v>
          </cell>
        </row>
        <row r="1820">
          <cell r="B1820">
            <v>0</v>
          </cell>
          <cell r="C1820">
            <v>0</v>
          </cell>
        </row>
        <row r="1821">
          <cell r="B1821">
            <v>0</v>
          </cell>
          <cell r="C1821">
            <v>0</v>
          </cell>
        </row>
        <row r="1822">
          <cell r="B1822">
            <v>0</v>
          </cell>
          <cell r="C1822">
            <v>0</v>
          </cell>
        </row>
        <row r="1823">
          <cell r="B1823">
            <v>0</v>
          </cell>
          <cell r="C1823">
            <v>0</v>
          </cell>
        </row>
        <row r="1824">
          <cell r="B1824">
            <v>0</v>
          </cell>
          <cell r="C1824">
            <v>0</v>
          </cell>
        </row>
        <row r="1825">
          <cell r="B1825">
            <v>0</v>
          </cell>
          <cell r="C1825">
            <v>0</v>
          </cell>
        </row>
        <row r="1826">
          <cell r="B1826">
            <v>0</v>
          </cell>
          <cell r="C1826">
            <v>0</v>
          </cell>
        </row>
        <row r="1827">
          <cell r="B1827">
            <v>0</v>
          </cell>
          <cell r="C1827">
            <v>0</v>
          </cell>
        </row>
        <row r="1828">
          <cell r="B1828">
            <v>0</v>
          </cell>
          <cell r="C1828">
            <v>0</v>
          </cell>
        </row>
        <row r="1829">
          <cell r="B1829">
            <v>0</v>
          </cell>
          <cell r="C1829">
            <v>0</v>
          </cell>
        </row>
        <row r="1830">
          <cell r="B1830">
            <v>0</v>
          </cell>
          <cell r="C1830">
            <v>0</v>
          </cell>
        </row>
        <row r="1831">
          <cell r="B1831">
            <v>0</v>
          </cell>
          <cell r="C1831">
            <v>0</v>
          </cell>
        </row>
        <row r="1832">
          <cell r="B1832">
            <v>0</v>
          </cell>
          <cell r="C1832">
            <v>0</v>
          </cell>
        </row>
        <row r="1833">
          <cell r="B1833">
            <v>0</v>
          </cell>
          <cell r="C1833">
            <v>0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8">
          <cell r="B1838">
            <v>0</v>
          </cell>
          <cell r="C1838">
            <v>0</v>
          </cell>
        </row>
        <row r="1839">
          <cell r="B1839">
            <v>0</v>
          </cell>
          <cell r="C1839">
            <v>0</v>
          </cell>
        </row>
        <row r="1840">
          <cell r="B1840">
            <v>0</v>
          </cell>
          <cell r="C1840">
            <v>0</v>
          </cell>
        </row>
        <row r="1841">
          <cell r="B1841">
            <v>0</v>
          </cell>
          <cell r="C1841">
            <v>0</v>
          </cell>
        </row>
        <row r="1842">
          <cell r="B1842">
            <v>0</v>
          </cell>
          <cell r="C1842">
            <v>0</v>
          </cell>
        </row>
        <row r="1843">
          <cell r="B1843">
            <v>0</v>
          </cell>
          <cell r="C1843">
            <v>0</v>
          </cell>
        </row>
        <row r="1844">
          <cell r="B1844">
            <v>0</v>
          </cell>
          <cell r="C1844">
            <v>0</v>
          </cell>
        </row>
        <row r="1845">
          <cell r="B1845">
            <v>0</v>
          </cell>
          <cell r="C1845">
            <v>0</v>
          </cell>
        </row>
        <row r="1846">
          <cell r="B1846">
            <v>0</v>
          </cell>
          <cell r="C1846">
            <v>0</v>
          </cell>
        </row>
        <row r="1847">
          <cell r="B1847">
            <v>0</v>
          </cell>
          <cell r="C1847">
            <v>0</v>
          </cell>
        </row>
        <row r="1848">
          <cell r="B1848">
            <v>0</v>
          </cell>
          <cell r="C1848">
            <v>0</v>
          </cell>
        </row>
        <row r="1849">
          <cell r="B1849">
            <v>0</v>
          </cell>
          <cell r="C1849">
            <v>0</v>
          </cell>
        </row>
        <row r="1850">
          <cell r="B1850">
            <v>0</v>
          </cell>
          <cell r="C1850">
            <v>0</v>
          </cell>
        </row>
        <row r="1851">
          <cell r="B1851">
            <v>0</v>
          </cell>
          <cell r="C1851">
            <v>0</v>
          </cell>
        </row>
        <row r="1852">
          <cell r="B1852">
            <v>0</v>
          </cell>
          <cell r="C1852">
            <v>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>
            <v>0</v>
          </cell>
          <cell r="C1874">
            <v>0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0</v>
          </cell>
          <cell r="C1878">
            <v>0</v>
          </cell>
        </row>
        <row r="1879">
          <cell r="B1879">
            <v>0</v>
          </cell>
          <cell r="C1879">
            <v>0</v>
          </cell>
        </row>
        <row r="1880">
          <cell r="B1880">
            <v>0</v>
          </cell>
          <cell r="C1880">
            <v>0</v>
          </cell>
        </row>
        <row r="1881">
          <cell r="B1881">
            <v>0</v>
          </cell>
          <cell r="C1881">
            <v>0</v>
          </cell>
        </row>
        <row r="1882">
          <cell r="B1882">
            <v>0</v>
          </cell>
          <cell r="C1882">
            <v>0</v>
          </cell>
        </row>
        <row r="1883">
          <cell r="B1883">
            <v>0</v>
          </cell>
          <cell r="C1883">
            <v>0</v>
          </cell>
        </row>
        <row r="1884">
          <cell r="B1884">
            <v>0</v>
          </cell>
          <cell r="C1884">
            <v>0</v>
          </cell>
        </row>
        <row r="1885">
          <cell r="B1885">
            <v>0</v>
          </cell>
          <cell r="C1885">
            <v>0</v>
          </cell>
        </row>
        <row r="1886">
          <cell r="B1886">
            <v>0</v>
          </cell>
          <cell r="C1886">
            <v>0</v>
          </cell>
        </row>
        <row r="1887">
          <cell r="B1887">
            <v>0</v>
          </cell>
          <cell r="C1887">
            <v>0</v>
          </cell>
        </row>
        <row r="1888">
          <cell r="B1888">
            <v>0</v>
          </cell>
          <cell r="C1888">
            <v>0</v>
          </cell>
        </row>
        <row r="1889">
          <cell r="B1889">
            <v>0</v>
          </cell>
          <cell r="C1889">
            <v>0</v>
          </cell>
        </row>
        <row r="1890">
          <cell r="B1890">
            <v>0</v>
          </cell>
          <cell r="C1890">
            <v>0</v>
          </cell>
        </row>
        <row r="1891">
          <cell r="B1891">
            <v>0</v>
          </cell>
          <cell r="C1891">
            <v>0</v>
          </cell>
        </row>
        <row r="1892">
          <cell r="B1892">
            <v>0</v>
          </cell>
          <cell r="C1892">
            <v>0</v>
          </cell>
        </row>
        <row r="1893">
          <cell r="B1893">
            <v>0</v>
          </cell>
          <cell r="C1893">
            <v>0</v>
          </cell>
        </row>
        <row r="1894">
          <cell r="B1894">
            <v>0</v>
          </cell>
          <cell r="C1894">
            <v>0</v>
          </cell>
        </row>
        <row r="1895">
          <cell r="B1895">
            <v>0</v>
          </cell>
          <cell r="C1895">
            <v>0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0">
          <cell r="B1900">
            <v>0</v>
          </cell>
          <cell r="C1900">
            <v>0</v>
          </cell>
        </row>
        <row r="1901">
          <cell r="B1901">
            <v>0</v>
          </cell>
          <cell r="C1901">
            <v>0</v>
          </cell>
        </row>
        <row r="1902">
          <cell r="B1902">
            <v>0</v>
          </cell>
          <cell r="C1902">
            <v>0</v>
          </cell>
        </row>
        <row r="1903">
          <cell r="B1903">
            <v>0</v>
          </cell>
          <cell r="C1903">
            <v>0</v>
          </cell>
        </row>
        <row r="1904">
          <cell r="B1904">
            <v>0</v>
          </cell>
          <cell r="C1904">
            <v>0</v>
          </cell>
        </row>
        <row r="1905">
          <cell r="B1905">
            <v>0</v>
          </cell>
          <cell r="C1905">
            <v>0</v>
          </cell>
        </row>
        <row r="1906">
          <cell r="B1906">
            <v>0</v>
          </cell>
          <cell r="C1906">
            <v>0</v>
          </cell>
        </row>
        <row r="1907">
          <cell r="B1907">
            <v>0</v>
          </cell>
          <cell r="C1907">
            <v>0</v>
          </cell>
        </row>
        <row r="1908">
          <cell r="B1908">
            <v>0</v>
          </cell>
          <cell r="C1908">
            <v>0</v>
          </cell>
        </row>
        <row r="1909">
          <cell r="B1909">
            <v>0</v>
          </cell>
          <cell r="C1909">
            <v>0</v>
          </cell>
        </row>
        <row r="1910">
          <cell r="B1910">
            <v>0</v>
          </cell>
          <cell r="C1910">
            <v>0</v>
          </cell>
        </row>
        <row r="1911">
          <cell r="B1911">
            <v>0</v>
          </cell>
          <cell r="C1911">
            <v>0</v>
          </cell>
        </row>
        <row r="1912">
          <cell r="B1912">
            <v>0</v>
          </cell>
          <cell r="C1912">
            <v>0</v>
          </cell>
        </row>
        <row r="1913">
          <cell r="B1913">
            <v>0</v>
          </cell>
          <cell r="C1913">
            <v>0</v>
          </cell>
        </row>
        <row r="1914">
          <cell r="B1914">
            <v>0</v>
          </cell>
          <cell r="C1914">
            <v>0</v>
          </cell>
        </row>
        <row r="1915">
          <cell r="B1915">
            <v>0</v>
          </cell>
          <cell r="C1915">
            <v>0</v>
          </cell>
        </row>
        <row r="1916">
          <cell r="B1916">
            <v>0</v>
          </cell>
          <cell r="C1916">
            <v>0</v>
          </cell>
        </row>
        <row r="1917">
          <cell r="B1917">
            <v>0</v>
          </cell>
          <cell r="C1917">
            <v>0</v>
          </cell>
        </row>
        <row r="1918">
          <cell r="B1918">
            <v>0</v>
          </cell>
          <cell r="C1918">
            <v>0</v>
          </cell>
        </row>
        <row r="1919">
          <cell r="B1919">
            <v>0</v>
          </cell>
          <cell r="C1919">
            <v>0</v>
          </cell>
        </row>
        <row r="1920">
          <cell r="B1920">
            <v>0</v>
          </cell>
          <cell r="C1920">
            <v>0</v>
          </cell>
        </row>
        <row r="1921">
          <cell r="B1921">
            <v>0</v>
          </cell>
          <cell r="C1921">
            <v>0</v>
          </cell>
        </row>
        <row r="1922">
          <cell r="B1922">
            <v>0</v>
          </cell>
          <cell r="C1922">
            <v>0</v>
          </cell>
        </row>
        <row r="1923">
          <cell r="B1923">
            <v>0</v>
          </cell>
          <cell r="C1923">
            <v>0</v>
          </cell>
        </row>
        <row r="1924">
          <cell r="B1924">
            <v>0</v>
          </cell>
          <cell r="C1924">
            <v>0</v>
          </cell>
        </row>
        <row r="1925">
          <cell r="B1925">
            <v>0</v>
          </cell>
          <cell r="C1925">
            <v>0</v>
          </cell>
        </row>
        <row r="1926">
          <cell r="B1926">
            <v>0</v>
          </cell>
          <cell r="C1926">
            <v>0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1">
          <cell r="B1931">
            <v>0</v>
          </cell>
          <cell r="C1931">
            <v>0</v>
          </cell>
        </row>
        <row r="1932">
          <cell r="B1932">
            <v>0</v>
          </cell>
          <cell r="C1932">
            <v>0</v>
          </cell>
        </row>
        <row r="1933">
          <cell r="B1933">
            <v>0</v>
          </cell>
          <cell r="C1933">
            <v>0</v>
          </cell>
        </row>
        <row r="1934">
          <cell r="B1934">
            <v>0</v>
          </cell>
          <cell r="C1934">
            <v>0</v>
          </cell>
        </row>
        <row r="1935">
          <cell r="B1935">
            <v>0</v>
          </cell>
          <cell r="C1935">
            <v>0</v>
          </cell>
        </row>
        <row r="1936">
          <cell r="B1936">
            <v>0</v>
          </cell>
          <cell r="C1936">
            <v>0</v>
          </cell>
        </row>
        <row r="1937">
          <cell r="B1937">
            <v>0</v>
          </cell>
          <cell r="C1937">
            <v>0</v>
          </cell>
        </row>
        <row r="1938">
          <cell r="B1938">
            <v>0</v>
          </cell>
          <cell r="C1938">
            <v>0</v>
          </cell>
        </row>
        <row r="1939">
          <cell r="B1939">
            <v>0</v>
          </cell>
          <cell r="C1939">
            <v>0</v>
          </cell>
        </row>
        <row r="1940">
          <cell r="B1940">
            <v>0</v>
          </cell>
          <cell r="C1940">
            <v>0</v>
          </cell>
        </row>
        <row r="1941">
          <cell r="B1941">
            <v>0</v>
          </cell>
          <cell r="C1941">
            <v>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>
            <v>0</v>
          </cell>
          <cell r="C1955">
            <v>0</v>
          </cell>
        </row>
        <row r="1956">
          <cell r="B1956">
            <v>0</v>
          </cell>
          <cell r="C1956">
            <v>0</v>
          </cell>
        </row>
        <row r="1957">
          <cell r="B1957">
            <v>0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>
            <v>0</v>
          </cell>
          <cell r="C1964">
            <v>0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0</v>
          </cell>
          <cell r="C1968">
            <v>0</v>
          </cell>
        </row>
        <row r="1969">
          <cell r="B1969">
            <v>0</v>
          </cell>
          <cell r="C1969">
            <v>0</v>
          </cell>
        </row>
        <row r="1970">
          <cell r="B1970">
            <v>0</v>
          </cell>
          <cell r="C1970">
            <v>0</v>
          </cell>
        </row>
        <row r="1971">
          <cell r="B1971">
            <v>0</v>
          </cell>
          <cell r="C1971">
            <v>0</v>
          </cell>
        </row>
        <row r="1972">
          <cell r="B1972">
            <v>0</v>
          </cell>
          <cell r="C1972">
            <v>0</v>
          </cell>
        </row>
        <row r="1973">
          <cell r="B1973">
            <v>0</v>
          </cell>
          <cell r="C1973">
            <v>0</v>
          </cell>
        </row>
        <row r="1974">
          <cell r="B1974">
            <v>0</v>
          </cell>
          <cell r="C1974">
            <v>0</v>
          </cell>
        </row>
        <row r="1975">
          <cell r="B1975">
            <v>0</v>
          </cell>
          <cell r="C1975">
            <v>0</v>
          </cell>
        </row>
        <row r="1976">
          <cell r="B1976">
            <v>0</v>
          </cell>
          <cell r="C1976">
            <v>0</v>
          </cell>
        </row>
        <row r="1977">
          <cell r="B1977">
            <v>0</v>
          </cell>
          <cell r="C1977">
            <v>0</v>
          </cell>
        </row>
        <row r="1978">
          <cell r="B1978">
            <v>0</v>
          </cell>
          <cell r="C1978">
            <v>0</v>
          </cell>
        </row>
        <row r="1979">
          <cell r="B1979">
            <v>0</v>
          </cell>
          <cell r="C1979">
            <v>0</v>
          </cell>
        </row>
        <row r="1980">
          <cell r="B1980">
            <v>0</v>
          </cell>
          <cell r="C1980">
            <v>0</v>
          </cell>
        </row>
        <row r="1981">
          <cell r="B1981">
            <v>0</v>
          </cell>
          <cell r="C1981">
            <v>0</v>
          </cell>
        </row>
        <row r="1982">
          <cell r="B1982">
            <v>0</v>
          </cell>
          <cell r="C1982">
            <v>0</v>
          </cell>
        </row>
        <row r="1983">
          <cell r="B1983">
            <v>0</v>
          </cell>
          <cell r="C1983">
            <v>0</v>
          </cell>
        </row>
        <row r="1984">
          <cell r="B1984">
            <v>0</v>
          </cell>
          <cell r="C1984">
            <v>0</v>
          </cell>
        </row>
        <row r="1985">
          <cell r="B1985">
            <v>0</v>
          </cell>
          <cell r="C1985">
            <v>0</v>
          </cell>
        </row>
        <row r="1986">
          <cell r="B1986">
            <v>0</v>
          </cell>
          <cell r="C1986">
            <v>0</v>
          </cell>
        </row>
        <row r="1987">
          <cell r="B1987">
            <v>0</v>
          </cell>
          <cell r="C1987">
            <v>0</v>
          </cell>
        </row>
        <row r="1988">
          <cell r="B1988">
            <v>0</v>
          </cell>
          <cell r="C1988">
            <v>0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3">
          <cell r="B1993">
            <v>0</v>
          </cell>
          <cell r="C1993">
            <v>0</v>
          </cell>
        </row>
        <row r="1994">
          <cell r="B1994">
            <v>0</v>
          </cell>
          <cell r="C1994">
            <v>0</v>
          </cell>
        </row>
        <row r="1995">
          <cell r="B1995">
            <v>0</v>
          </cell>
          <cell r="C1995">
            <v>0</v>
          </cell>
        </row>
        <row r="1996">
          <cell r="B1996">
            <v>0</v>
          </cell>
          <cell r="C1996">
            <v>0</v>
          </cell>
        </row>
        <row r="1997">
          <cell r="B1997">
            <v>0</v>
          </cell>
          <cell r="C1997">
            <v>0</v>
          </cell>
        </row>
        <row r="1998">
          <cell r="B1998">
            <v>0</v>
          </cell>
          <cell r="C1998">
            <v>0</v>
          </cell>
        </row>
        <row r="1999">
          <cell r="B1999">
            <v>0</v>
          </cell>
          <cell r="C1999">
            <v>0</v>
          </cell>
        </row>
        <row r="2000">
          <cell r="B2000">
            <v>0</v>
          </cell>
          <cell r="C2000">
            <v>0</v>
          </cell>
        </row>
        <row r="2001">
          <cell r="B2001">
            <v>0</v>
          </cell>
          <cell r="C2001">
            <v>0</v>
          </cell>
        </row>
        <row r="2002">
          <cell r="B2002">
            <v>0</v>
          </cell>
          <cell r="C2002">
            <v>0</v>
          </cell>
        </row>
        <row r="2003">
          <cell r="B2003">
            <v>0</v>
          </cell>
          <cell r="C2003">
            <v>0</v>
          </cell>
        </row>
        <row r="2004">
          <cell r="B2004">
            <v>0</v>
          </cell>
          <cell r="C2004">
            <v>0</v>
          </cell>
        </row>
        <row r="2005">
          <cell r="B2005">
            <v>0</v>
          </cell>
          <cell r="C2005">
            <v>0</v>
          </cell>
        </row>
        <row r="2006">
          <cell r="B2006">
            <v>0</v>
          </cell>
          <cell r="C2006">
            <v>0</v>
          </cell>
        </row>
        <row r="2007">
          <cell r="B2007">
            <v>0</v>
          </cell>
          <cell r="C2007">
            <v>0</v>
          </cell>
        </row>
        <row r="2008">
          <cell r="B2008">
            <v>0</v>
          </cell>
          <cell r="C2008">
            <v>0</v>
          </cell>
        </row>
        <row r="2009">
          <cell r="B2009">
            <v>0</v>
          </cell>
          <cell r="C2009">
            <v>0</v>
          </cell>
        </row>
        <row r="2010">
          <cell r="B2010">
            <v>0</v>
          </cell>
          <cell r="C2010">
            <v>0</v>
          </cell>
        </row>
        <row r="2011">
          <cell r="B2011">
            <v>0</v>
          </cell>
          <cell r="C2011">
            <v>0</v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CE COVID_PREMIO"/>
      <sheetName val="REPORT_1"/>
      <sheetName val="REPORT_2"/>
      <sheetName val="REPORT_3"/>
      <sheetName val="REPORT_4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  <sheetName val="4_INPUT_ASSEGNAZIONI 2020"/>
      <sheetName val="REPORT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J1">
            <v>0</v>
          </cell>
        </row>
      </sheetData>
      <sheetData sheetId="9">
        <row r="1">
          <cell r="J1">
            <v>0</v>
          </cell>
        </row>
      </sheetData>
      <sheetData sheetId="10">
        <row r="1">
          <cell r="J1">
            <v>0</v>
          </cell>
        </row>
      </sheetData>
      <sheetData sheetId="11"/>
      <sheetData sheetId="12">
        <row r="1">
          <cell r="J1">
            <v>0</v>
          </cell>
        </row>
      </sheetData>
      <sheetData sheetId="13"/>
      <sheetData sheetId="14">
        <row r="1">
          <cell r="J1">
            <v>0</v>
          </cell>
        </row>
      </sheetData>
      <sheetData sheetId="15"/>
      <sheetData sheetId="16">
        <row r="1">
          <cell r="J1">
            <v>0</v>
          </cell>
        </row>
      </sheetData>
      <sheetData sheetId="17"/>
      <sheetData sheetId="18">
        <row r="1">
          <cell r="J1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lcoliDotOrg"/>
      <sheetName val="DOTAZIONE"/>
      <sheetName val="Consultorio Fam."/>
      <sheetName val="Med. Penit.ria"/>
      <sheetName val="Hospice"/>
      <sheetName val="RSA"/>
      <sheetName val="Ospedale di Comunità"/>
      <sheetName val="Riabilitazione"/>
      <sheetName val="Pneumotisiologia"/>
      <sheetName val="Presidio Territoriale Assistenz"/>
      <sheetName val="elencodistretti"/>
      <sheetName val="SCHEMADOT"/>
      <sheetName val="% ICC"/>
      <sheetName val="elencoComu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Sede di DD.SS.SS.</v>
          </cell>
        </row>
        <row r="3">
          <cell r="A3" t="str">
            <v>Barletta</v>
          </cell>
        </row>
        <row r="4">
          <cell r="A4" t="str">
            <v>Margherita di Savoia</v>
          </cell>
        </row>
        <row r="5">
          <cell r="A5" t="str">
            <v>Andria</v>
          </cell>
        </row>
        <row r="6">
          <cell r="A6" t="str">
            <v>Canosa di Puglia</v>
          </cell>
        </row>
        <row r="7">
          <cell r="A7" t="str">
            <v>Trani</v>
          </cell>
        </row>
      </sheetData>
      <sheetData sheetId="12"/>
      <sheetData sheetId="13"/>
      <sheetData sheetId="1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Obiettivi"/>
      <sheetName val="Personale"/>
      <sheetName val="Elenco Personale"/>
      <sheetName val="Foglio2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  <sheetName val="TABELLE"/>
      <sheetName val="ricavi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gnaz.2022"/>
      <sheetName val="Tabella sintesi Conto Economico"/>
      <sheetName val="prospetti PREV"/>
      <sheetName val="Riconciliazione vs CE_PREV"/>
      <sheetName val="CONTO ECONOM prev 23 vs cons 21"/>
      <sheetName val="CE comparato prev 23 vs cons 21"/>
      <sheetName val="2021"/>
      <sheetName val="BILANCIO DI VERIFICA 20_004"/>
      <sheetName val="Piano conti economici"/>
      <sheetName val="BILANCIO DI VERIF_30_06"/>
      <sheetName val="Foglio4"/>
      <sheetName val="Foglio3"/>
      <sheetName val="Foglio2"/>
      <sheetName val="UTILE SANITA SERVICE"/>
      <sheetName val="Raccordo CE"/>
      <sheetName val=" Nuovo Modello CE"/>
      <sheetName val="Prospetto di sintesi DG"/>
      <sheetName val="ReportFinale"/>
      <sheetName val="COMPONENTE SOCIALE 31_12"/>
      <sheetName val="AGRU INTEGRAZIONI AL 30_06"/>
      <sheetName val="PdC"/>
      <sheetName val="tabelle per relazione sulla ges"/>
      <sheetName val="Tabelle_sintesi x relaz."/>
      <sheetName val="OLD Tabelle_dettaglio x relaz."/>
      <sheetName val="Tabelle_dettaglio x correz"/>
      <sheetName val="da riempire"/>
      <sheetName val="Foglio1"/>
      <sheetName val="rinnovi contrattuali 2022 (2)"/>
      <sheetName val="tab_asseganzioni"/>
      <sheetName val="Fondi pers._NEW"/>
      <sheetName val="INTERESSI DI MO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K1">
            <v>24975188.70999974</v>
          </cell>
        </row>
        <row r="2">
          <cell r="C2" t="str">
            <v>Codice CE</v>
          </cell>
          <cell r="K2" t="str">
            <v>CE_II_TRIM_2023
Final(arrotondato) Rettificato</v>
          </cell>
        </row>
        <row r="3">
          <cell r="C3"/>
          <cell r="K3">
            <v>0</v>
          </cell>
        </row>
        <row r="4">
          <cell r="C4"/>
          <cell r="K4">
            <v>0</v>
          </cell>
        </row>
        <row r="5">
          <cell r="C5" t="str">
            <v>BA0040</v>
          </cell>
          <cell r="K5">
            <v>38480839.130000003</v>
          </cell>
        </row>
        <row r="6">
          <cell r="C6"/>
          <cell r="K6">
            <v>0</v>
          </cell>
        </row>
        <row r="7">
          <cell r="C7"/>
          <cell r="K7">
            <v>0</v>
          </cell>
        </row>
        <row r="8">
          <cell r="C8"/>
          <cell r="K8">
            <v>0</v>
          </cell>
        </row>
        <row r="9">
          <cell r="C9"/>
          <cell r="K9">
            <v>0</v>
          </cell>
        </row>
        <row r="10">
          <cell r="C10"/>
          <cell r="K10">
            <v>0</v>
          </cell>
        </row>
        <row r="11">
          <cell r="C11"/>
          <cell r="K11">
            <v>0</v>
          </cell>
        </row>
        <row r="12">
          <cell r="C12"/>
          <cell r="K12">
            <v>0</v>
          </cell>
        </row>
        <row r="13">
          <cell r="C13"/>
          <cell r="K13">
            <v>0</v>
          </cell>
        </row>
        <row r="14">
          <cell r="C14"/>
          <cell r="K14">
            <v>0</v>
          </cell>
        </row>
        <row r="15">
          <cell r="C15" t="str">
            <v>BA0040</v>
          </cell>
          <cell r="K15">
            <v>0</v>
          </cell>
        </row>
        <row r="16">
          <cell r="C16"/>
          <cell r="K16">
            <v>0</v>
          </cell>
        </row>
        <row r="17">
          <cell r="C17"/>
          <cell r="K17">
            <v>0</v>
          </cell>
        </row>
        <row r="18">
          <cell r="C18" t="str">
            <v>BA0040</v>
          </cell>
          <cell r="K18">
            <v>277992.78000000003</v>
          </cell>
        </row>
        <row r="19">
          <cell r="C19"/>
          <cell r="K19">
            <v>0</v>
          </cell>
        </row>
        <row r="20">
          <cell r="C20"/>
          <cell r="K20">
            <v>0</v>
          </cell>
        </row>
        <row r="21">
          <cell r="C21" t="str">
            <v>BA0050</v>
          </cell>
          <cell r="K21">
            <v>118981.96</v>
          </cell>
        </row>
        <row r="22">
          <cell r="C22"/>
          <cell r="K22">
            <v>0</v>
          </cell>
        </row>
        <row r="23">
          <cell r="C23"/>
          <cell r="K23">
            <v>0</v>
          </cell>
        </row>
        <row r="24">
          <cell r="C24"/>
          <cell r="K24">
            <v>0</v>
          </cell>
        </row>
        <row r="25">
          <cell r="C25"/>
          <cell r="K25">
            <v>0</v>
          </cell>
        </row>
        <row r="26">
          <cell r="C26" t="str">
            <v>BA0051</v>
          </cell>
          <cell r="K26">
            <v>611270.68000000005</v>
          </cell>
        </row>
        <row r="27">
          <cell r="C27"/>
          <cell r="K27">
            <v>0</v>
          </cell>
        </row>
        <row r="28">
          <cell r="C28"/>
          <cell r="K28">
            <v>0</v>
          </cell>
        </row>
        <row r="29">
          <cell r="C29" t="str">
            <v>BA0050</v>
          </cell>
          <cell r="K29">
            <v>0</v>
          </cell>
        </row>
        <row r="30">
          <cell r="C30"/>
          <cell r="K30">
            <v>0</v>
          </cell>
        </row>
        <row r="31">
          <cell r="C31"/>
          <cell r="K31">
            <v>0</v>
          </cell>
        </row>
        <row r="32">
          <cell r="C32" t="str">
            <v>BA0050</v>
          </cell>
          <cell r="K32">
            <v>914269.22</v>
          </cell>
        </row>
        <row r="33">
          <cell r="C33"/>
          <cell r="K33">
            <v>0</v>
          </cell>
        </row>
        <row r="34">
          <cell r="C34"/>
          <cell r="K34">
            <v>0</v>
          </cell>
        </row>
        <row r="35">
          <cell r="C35" t="str">
            <v>BA0250</v>
          </cell>
          <cell r="K35">
            <v>478784.46</v>
          </cell>
        </row>
        <row r="36">
          <cell r="C36"/>
          <cell r="K36">
            <v>0</v>
          </cell>
        </row>
        <row r="37">
          <cell r="C37"/>
          <cell r="K37">
            <v>0</v>
          </cell>
        </row>
        <row r="38">
          <cell r="C38" t="str">
            <v>BA0061</v>
          </cell>
          <cell r="K38">
            <v>0</v>
          </cell>
        </row>
        <row r="39">
          <cell r="C39" t="str">
            <v>BA0062</v>
          </cell>
          <cell r="K39">
            <v>0</v>
          </cell>
        </row>
        <row r="40">
          <cell r="C40" t="str">
            <v>BA0063</v>
          </cell>
          <cell r="K40">
            <v>0</v>
          </cell>
        </row>
        <row r="41">
          <cell r="C41"/>
          <cell r="K41">
            <v>0</v>
          </cell>
        </row>
        <row r="42">
          <cell r="C42"/>
          <cell r="K42">
            <v>0</v>
          </cell>
        </row>
        <row r="43">
          <cell r="C43" t="str">
            <v>BA0260</v>
          </cell>
          <cell r="K43">
            <v>0</v>
          </cell>
        </row>
        <row r="44">
          <cell r="C44"/>
          <cell r="K44">
            <v>0</v>
          </cell>
        </row>
        <row r="45">
          <cell r="C45"/>
          <cell r="K45">
            <v>0</v>
          </cell>
        </row>
        <row r="46">
          <cell r="C46" t="str">
            <v>BA0260</v>
          </cell>
          <cell r="K46">
            <v>1765692.61</v>
          </cell>
        </row>
        <row r="47">
          <cell r="C47"/>
          <cell r="K47">
            <v>0</v>
          </cell>
        </row>
        <row r="48">
          <cell r="C48"/>
          <cell r="K48">
            <v>0</v>
          </cell>
        </row>
        <row r="49">
          <cell r="C49" t="str">
            <v>BA0240</v>
          </cell>
          <cell r="K49">
            <v>5122009.5599999996</v>
          </cell>
        </row>
        <row r="50">
          <cell r="C50"/>
          <cell r="K50">
            <v>0</v>
          </cell>
        </row>
        <row r="51">
          <cell r="C51"/>
          <cell r="K51">
            <v>0</v>
          </cell>
        </row>
        <row r="52">
          <cell r="C52"/>
          <cell r="K52">
            <v>0</v>
          </cell>
        </row>
        <row r="53">
          <cell r="C53"/>
          <cell r="K53">
            <v>0</v>
          </cell>
        </row>
        <row r="54">
          <cell r="C54" t="str">
            <v>BA0270</v>
          </cell>
          <cell r="K54">
            <v>0</v>
          </cell>
        </row>
        <row r="55">
          <cell r="C55"/>
          <cell r="K55">
            <v>0</v>
          </cell>
        </row>
        <row r="56">
          <cell r="C56"/>
          <cell r="K56">
            <v>0</v>
          </cell>
        </row>
        <row r="57">
          <cell r="C57" t="str">
            <v>BA0220</v>
          </cell>
          <cell r="K57">
            <v>47117.39</v>
          </cell>
        </row>
        <row r="58">
          <cell r="C58"/>
          <cell r="K58">
            <v>0</v>
          </cell>
        </row>
        <row r="59">
          <cell r="C59"/>
          <cell r="K59">
            <v>0</v>
          </cell>
        </row>
        <row r="60">
          <cell r="C60" t="str">
            <v>BA0040</v>
          </cell>
          <cell r="K60">
            <v>508977.22</v>
          </cell>
        </row>
        <row r="61">
          <cell r="C61"/>
          <cell r="K61">
            <v>0</v>
          </cell>
        </row>
        <row r="62">
          <cell r="C62"/>
          <cell r="K62">
            <v>0</v>
          </cell>
        </row>
        <row r="63">
          <cell r="C63" t="str">
            <v>BA0220</v>
          </cell>
          <cell r="K63">
            <v>8990986.2899999991</v>
          </cell>
        </row>
        <row r="64">
          <cell r="C64"/>
          <cell r="K64">
            <v>0</v>
          </cell>
        </row>
        <row r="65">
          <cell r="C65"/>
          <cell r="K65">
            <v>0</v>
          </cell>
        </row>
        <row r="66">
          <cell r="C66"/>
          <cell r="K66">
            <v>0</v>
          </cell>
        </row>
        <row r="67">
          <cell r="C67"/>
          <cell r="K67">
            <v>0</v>
          </cell>
        </row>
        <row r="68">
          <cell r="C68"/>
          <cell r="K68">
            <v>0</v>
          </cell>
        </row>
        <row r="69">
          <cell r="C69"/>
          <cell r="K69">
            <v>0</v>
          </cell>
        </row>
        <row r="70">
          <cell r="C70"/>
          <cell r="K70">
            <v>0</v>
          </cell>
        </row>
        <row r="71">
          <cell r="C71"/>
          <cell r="K71">
            <v>0</v>
          </cell>
        </row>
        <row r="72">
          <cell r="C72"/>
          <cell r="K72">
            <v>0</v>
          </cell>
        </row>
        <row r="73">
          <cell r="C73"/>
          <cell r="K73">
            <v>0</v>
          </cell>
        </row>
        <row r="74">
          <cell r="C74"/>
          <cell r="K74">
            <v>0</v>
          </cell>
        </row>
        <row r="75">
          <cell r="C75"/>
          <cell r="K75">
            <v>0</v>
          </cell>
        </row>
        <row r="76">
          <cell r="C76" t="str">
            <v>BA0230</v>
          </cell>
          <cell r="K76">
            <v>1002476.78</v>
          </cell>
        </row>
        <row r="77">
          <cell r="C77"/>
          <cell r="K77">
            <v>0</v>
          </cell>
        </row>
        <row r="78">
          <cell r="C78"/>
          <cell r="K78">
            <v>0</v>
          </cell>
        </row>
        <row r="79">
          <cell r="C79" t="str">
            <v>BA0220</v>
          </cell>
          <cell r="K79">
            <v>1347070.76</v>
          </cell>
        </row>
        <row r="80">
          <cell r="C80"/>
          <cell r="K80">
            <v>0</v>
          </cell>
        </row>
        <row r="81">
          <cell r="C81"/>
          <cell r="K81">
            <v>0</v>
          </cell>
        </row>
        <row r="82">
          <cell r="C82"/>
          <cell r="K82">
            <v>0</v>
          </cell>
        </row>
        <row r="83">
          <cell r="C83" t="str">
            <v>BA0220</v>
          </cell>
          <cell r="K83">
            <v>2435929.7799999998</v>
          </cell>
        </row>
        <row r="84">
          <cell r="C84"/>
          <cell r="K84">
            <v>0</v>
          </cell>
        </row>
        <row r="85">
          <cell r="C85"/>
          <cell r="K85">
            <v>0</v>
          </cell>
        </row>
        <row r="86">
          <cell r="C86" t="str">
            <v>BA0220</v>
          </cell>
          <cell r="K86">
            <v>386832.83</v>
          </cell>
        </row>
        <row r="87">
          <cell r="C87"/>
          <cell r="K87">
            <v>0</v>
          </cell>
        </row>
        <row r="88">
          <cell r="C88"/>
          <cell r="K88">
            <v>0</v>
          </cell>
        </row>
        <row r="89">
          <cell r="C89" t="str">
            <v>BA0280</v>
          </cell>
          <cell r="K89">
            <v>6311.32</v>
          </cell>
        </row>
        <row r="90">
          <cell r="C90"/>
          <cell r="K90">
            <v>0</v>
          </cell>
        </row>
        <row r="91">
          <cell r="C91"/>
          <cell r="K91">
            <v>0</v>
          </cell>
        </row>
        <row r="92">
          <cell r="C92" t="str">
            <v>BA0280</v>
          </cell>
          <cell r="K92">
            <v>868.9</v>
          </cell>
        </row>
        <row r="93">
          <cell r="C93"/>
          <cell r="K93">
            <v>0</v>
          </cell>
        </row>
        <row r="94">
          <cell r="C94"/>
          <cell r="K94">
            <v>0</v>
          </cell>
        </row>
        <row r="95">
          <cell r="C95" t="str">
            <v>BA0100</v>
          </cell>
          <cell r="K95">
            <v>0</v>
          </cell>
        </row>
        <row r="96">
          <cell r="C96"/>
          <cell r="K96">
            <v>0</v>
          </cell>
        </row>
        <row r="97">
          <cell r="C97"/>
          <cell r="K97">
            <v>0</v>
          </cell>
        </row>
        <row r="98">
          <cell r="C98" t="str">
            <v>BA0290</v>
          </cell>
          <cell r="K98">
            <v>282692.09000000003</v>
          </cell>
        </row>
        <row r="99">
          <cell r="C99"/>
          <cell r="K99">
            <v>0</v>
          </cell>
        </row>
        <row r="100">
          <cell r="C100"/>
          <cell r="K100">
            <v>0</v>
          </cell>
        </row>
        <row r="101">
          <cell r="C101" t="str">
            <v>BA0301</v>
          </cell>
          <cell r="K101">
            <v>0</v>
          </cell>
        </row>
        <row r="102">
          <cell r="C102" t="str">
            <v>BA0301</v>
          </cell>
          <cell r="K102">
            <v>0</v>
          </cell>
        </row>
        <row r="103">
          <cell r="C103" t="str">
            <v>BA0301</v>
          </cell>
          <cell r="K103">
            <v>0</v>
          </cell>
        </row>
        <row r="104">
          <cell r="C104" t="str">
            <v>BA0301</v>
          </cell>
          <cell r="K104">
            <v>0</v>
          </cell>
        </row>
        <row r="105">
          <cell r="C105" t="str">
            <v>BA0301</v>
          </cell>
          <cell r="K105">
            <v>0</v>
          </cell>
        </row>
        <row r="106">
          <cell r="C106" t="str">
            <v>BA0301</v>
          </cell>
          <cell r="K106">
            <v>0</v>
          </cell>
        </row>
        <row r="107">
          <cell r="C107" t="str">
            <v>BA0301</v>
          </cell>
          <cell r="K107">
            <v>0</v>
          </cell>
        </row>
        <row r="108">
          <cell r="C108" t="str">
            <v>BA0303</v>
          </cell>
          <cell r="K108">
            <v>0</v>
          </cell>
        </row>
        <row r="109">
          <cell r="C109" t="str">
            <v>BA0303</v>
          </cell>
          <cell r="K109">
            <v>0</v>
          </cell>
        </row>
        <row r="110">
          <cell r="C110" t="str">
            <v>BA0303</v>
          </cell>
          <cell r="K110">
            <v>0</v>
          </cell>
        </row>
        <row r="111">
          <cell r="C111" t="str">
            <v>BA0303</v>
          </cell>
          <cell r="K111">
            <v>0</v>
          </cell>
        </row>
        <row r="112">
          <cell r="C112" t="str">
            <v>BA0303</v>
          </cell>
          <cell r="K112">
            <v>0</v>
          </cell>
        </row>
        <row r="113">
          <cell r="C113" t="str">
            <v>BA0303</v>
          </cell>
          <cell r="K113">
            <v>0</v>
          </cell>
        </row>
        <row r="114">
          <cell r="C114" t="str">
            <v>BA0304</v>
          </cell>
          <cell r="K114">
            <v>0</v>
          </cell>
        </row>
        <row r="115">
          <cell r="C115" t="str">
            <v>BA0305</v>
          </cell>
          <cell r="K115">
            <v>0</v>
          </cell>
        </row>
        <row r="116">
          <cell r="C116" t="str">
            <v>BA0305</v>
          </cell>
          <cell r="K116">
            <v>0</v>
          </cell>
        </row>
        <row r="117">
          <cell r="C117" t="str">
            <v>BA0306</v>
          </cell>
          <cell r="K117">
            <v>0</v>
          </cell>
        </row>
        <row r="118">
          <cell r="C118" t="str">
            <v>BA0307</v>
          </cell>
          <cell r="K118">
            <v>0</v>
          </cell>
        </row>
        <row r="119">
          <cell r="C119" t="str">
            <v>BA0307</v>
          </cell>
          <cell r="K119">
            <v>0</v>
          </cell>
        </row>
        <row r="120">
          <cell r="C120" t="str">
            <v>BA0308</v>
          </cell>
          <cell r="K120">
            <v>0</v>
          </cell>
        </row>
        <row r="121">
          <cell r="C121" t="str">
            <v>BA0220</v>
          </cell>
          <cell r="K121">
            <v>0</v>
          </cell>
        </row>
        <row r="122">
          <cell r="C122"/>
          <cell r="K122">
            <v>0</v>
          </cell>
        </row>
        <row r="123">
          <cell r="C123"/>
          <cell r="K123">
            <v>0</v>
          </cell>
        </row>
        <row r="124">
          <cell r="C124" t="str">
            <v>BA0290</v>
          </cell>
          <cell r="K124">
            <v>0</v>
          </cell>
        </row>
        <row r="125">
          <cell r="C125"/>
          <cell r="K125">
            <v>0</v>
          </cell>
        </row>
        <row r="126">
          <cell r="C126"/>
          <cell r="K126">
            <v>0</v>
          </cell>
        </row>
        <row r="127">
          <cell r="C127"/>
          <cell r="K127">
            <v>0</v>
          </cell>
        </row>
        <row r="128">
          <cell r="C128" t="str">
            <v>BA0320</v>
          </cell>
          <cell r="K128">
            <v>64695.54</v>
          </cell>
        </row>
        <row r="129">
          <cell r="C129"/>
          <cell r="K129">
            <v>0</v>
          </cell>
        </row>
        <row r="130">
          <cell r="C130"/>
          <cell r="K130">
            <v>0</v>
          </cell>
        </row>
        <row r="131">
          <cell r="C131" t="str">
            <v>BA0330</v>
          </cell>
          <cell r="K131">
            <v>364514.3</v>
          </cell>
        </row>
        <row r="132">
          <cell r="C132"/>
          <cell r="K132">
            <v>0</v>
          </cell>
        </row>
        <row r="133">
          <cell r="C133"/>
          <cell r="K133">
            <v>0</v>
          </cell>
        </row>
        <row r="134">
          <cell r="C134" t="str">
            <v>BA0340</v>
          </cell>
          <cell r="K134">
            <v>0</v>
          </cell>
        </row>
        <row r="135">
          <cell r="C135"/>
          <cell r="K135">
            <v>0</v>
          </cell>
        </row>
        <row r="136">
          <cell r="C136"/>
          <cell r="K136">
            <v>0</v>
          </cell>
        </row>
        <row r="137">
          <cell r="C137" t="str">
            <v>BA0340</v>
          </cell>
          <cell r="K137">
            <v>102888.78</v>
          </cell>
        </row>
        <row r="138">
          <cell r="C138"/>
          <cell r="K138">
            <v>0</v>
          </cell>
        </row>
        <row r="139">
          <cell r="C139"/>
          <cell r="K139">
            <v>0</v>
          </cell>
        </row>
        <row r="140">
          <cell r="C140" t="str">
            <v>BA0350</v>
          </cell>
          <cell r="K140">
            <v>283442.32</v>
          </cell>
        </row>
        <row r="141">
          <cell r="C141"/>
          <cell r="K141">
            <v>0</v>
          </cell>
        </row>
        <row r="142">
          <cell r="C142"/>
          <cell r="K142">
            <v>0</v>
          </cell>
        </row>
        <row r="143">
          <cell r="C143" t="str">
            <v>BA0360</v>
          </cell>
          <cell r="K143">
            <v>23238.38</v>
          </cell>
        </row>
        <row r="144">
          <cell r="C144"/>
          <cell r="K144">
            <v>0</v>
          </cell>
        </row>
        <row r="145">
          <cell r="C145"/>
          <cell r="K145">
            <v>0</v>
          </cell>
        </row>
        <row r="146">
          <cell r="C146" t="str">
            <v>BA0360</v>
          </cell>
          <cell r="K146">
            <v>829.2</v>
          </cell>
        </row>
        <row r="147">
          <cell r="C147"/>
          <cell r="K147">
            <v>0</v>
          </cell>
        </row>
        <row r="148">
          <cell r="C148"/>
          <cell r="K148">
            <v>0</v>
          </cell>
        </row>
        <row r="149">
          <cell r="C149" t="str">
            <v>BA0360</v>
          </cell>
          <cell r="K149">
            <v>196.53</v>
          </cell>
        </row>
        <row r="150">
          <cell r="C150"/>
          <cell r="K150">
            <v>0</v>
          </cell>
        </row>
        <row r="151">
          <cell r="C151"/>
          <cell r="K151">
            <v>0</v>
          </cell>
        </row>
        <row r="152">
          <cell r="C152" t="str">
            <v>BA0360</v>
          </cell>
          <cell r="K152">
            <v>1449</v>
          </cell>
        </row>
        <row r="153">
          <cell r="C153"/>
          <cell r="K153">
            <v>0</v>
          </cell>
        </row>
        <row r="154">
          <cell r="C154"/>
          <cell r="K154">
            <v>0</v>
          </cell>
        </row>
        <row r="155">
          <cell r="C155" t="str">
            <v>BA0360</v>
          </cell>
          <cell r="K155">
            <v>0</v>
          </cell>
        </row>
        <row r="156">
          <cell r="C156"/>
          <cell r="K156">
            <v>0</v>
          </cell>
        </row>
        <row r="157">
          <cell r="C157"/>
          <cell r="K157">
            <v>0</v>
          </cell>
        </row>
        <row r="158">
          <cell r="C158" t="str">
            <v>BA0360</v>
          </cell>
          <cell r="K158">
            <v>2348.6999999999998</v>
          </cell>
        </row>
        <row r="159">
          <cell r="C159"/>
          <cell r="K159">
            <v>0</v>
          </cell>
        </row>
        <row r="160">
          <cell r="C160"/>
          <cell r="K160">
            <v>0</v>
          </cell>
        </row>
        <row r="161">
          <cell r="C161" t="str">
            <v>BA0370</v>
          </cell>
          <cell r="K161">
            <v>65006.69</v>
          </cell>
        </row>
        <row r="162">
          <cell r="C162"/>
          <cell r="K162">
            <v>0</v>
          </cell>
        </row>
        <row r="163">
          <cell r="C163"/>
          <cell r="K163">
            <v>0</v>
          </cell>
        </row>
        <row r="164">
          <cell r="C164" t="str">
            <v>BA0380</v>
          </cell>
          <cell r="K164">
            <v>0</v>
          </cell>
        </row>
        <row r="165">
          <cell r="C165"/>
          <cell r="K165">
            <v>0</v>
          </cell>
        </row>
        <row r="166">
          <cell r="C166"/>
          <cell r="K166">
            <v>0</v>
          </cell>
        </row>
        <row r="167">
          <cell r="C167"/>
          <cell r="K167">
            <v>0</v>
          </cell>
        </row>
        <row r="168">
          <cell r="C168"/>
          <cell r="K168">
            <v>0</v>
          </cell>
        </row>
        <row r="169">
          <cell r="C169" t="str">
            <v>BA0430</v>
          </cell>
          <cell r="K169">
            <v>14060843.310000001</v>
          </cell>
        </row>
        <row r="170">
          <cell r="C170"/>
          <cell r="K170">
            <v>0</v>
          </cell>
        </row>
        <row r="171">
          <cell r="C171"/>
          <cell r="K171">
            <v>0</v>
          </cell>
        </row>
        <row r="172">
          <cell r="C172"/>
          <cell r="K172">
            <v>0</v>
          </cell>
        </row>
        <row r="173">
          <cell r="C173"/>
          <cell r="K173">
            <v>0</v>
          </cell>
        </row>
        <row r="174">
          <cell r="C174"/>
          <cell r="K174">
            <v>0</v>
          </cell>
        </row>
        <row r="175">
          <cell r="C175"/>
          <cell r="K175">
            <v>0</v>
          </cell>
        </row>
        <row r="176">
          <cell r="C176"/>
          <cell r="K176">
            <v>0</v>
          </cell>
        </row>
        <row r="177">
          <cell r="C177"/>
          <cell r="K177">
            <v>0</v>
          </cell>
        </row>
        <row r="178">
          <cell r="C178" t="str">
            <v>BA0430</v>
          </cell>
          <cell r="K178">
            <v>1561337.24</v>
          </cell>
        </row>
        <row r="179">
          <cell r="C179" t="str">
            <v>BA0440</v>
          </cell>
          <cell r="K179">
            <v>3476150.14</v>
          </cell>
        </row>
        <row r="180">
          <cell r="C180"/>
          <cell r="K180">
            <v>0</v>
          </cell>
        </row>
        <row r="181">
          <cell r="C181"/>
          <cell r="K181">
            <v>0</v>
          </cell>
        </row>
        <row r="182">
          <cell r="C182"/>
          <cell r="K182">
            <v>0</v>
          </cell>
        </row>
        <row r="183">
          <cell r="C183"/>
          <cell r="K183">
            <v>0</v>
          </cell>
        </row>
        <row r="184">
          <cell r="C184"/>
          <cell r="K184">
            <v>0</v>
          </cell>
        </row>
        <row r="185">
          <cell r="C185"/>
          <cell r="K185">
            <v>0</v>
          </cell>
        </row>
        <row r="186">
          <cell r="C186"/>
          <cell r="K186">
            <v>0</v>
          </cell>
        </row>
        <row r="187">
          <cell r="C187" t="str">
            <v>BA0450</v>
          </cell>
          <cell r="K187">
            <v>1624280.1</v>
          </cell>
        </row>
        <row r="188">
          <cell r="C188" t="str">
            <v>BA0440</v>
          </cell>
          <cell r="K188">
            <v>338070.85</v>
          </cell>
        </row>
        <row r="189">
          <cell r="C189" t="str">
            <v>BA0450</v>
          </cell>
          <cell r="K189">
            <v>168085.3</v>
          </cell>
        </row>
        <row r="190">
          <cell r="C190" t="str">
            <v>BA0500</v>
          </cell>
          <cell r="K190">
            <v>26826650.039999999</v>
          </cell>
        </row>
        <row r="191">
          <cell r="C191" t="str">
            <v>BA0500</v>
          </cell>
          <cell r="K191">
            <v>20224.68</v>
          </cell>
        </row>
        <row r="192">
          <cell r="C192" t="str">
            <v>BA0460</v>
          </cell>
          <cell r="K192">
            <v>88733.69</v>
          </cell>
        </row>
        <row r="193">
          <cell r="C193" t="str">
            <v>BA0460</v>
          </cell>
          <cell r="K193">
            <v>15915.78</v>
          </cell>
        </row>
        <row r="194">
          <cell r="C194" t="str">
            <v>BA0460</v>
          </cell>
          <cell r="K194">
            <v>2147.7600000000002</v>
          </cell>
        </row>
        <row r="195">
          <cell r="C195" t="str">
            <v>BA0460</v>
          </cell>
          <cell r="K195">
            <v>925357.1</v>
          </cell>
        </row>
        <row r="196">
          <cell r="C196" t="str">
            <v>BA0460</v>
          </cell>
          <cell r="K196">
            <v>100585.38</v>
          </cell>
        </row>
        <row r="197">
          <cell r="C197" t="str">
            <v>BA0460</v>
          </cell>
          <cell r="K197">
            <v>108166.17</v>
          </cell>
        </row>
        <row r="198">
          <cell r="C198" t="str">
            <v>BA0460</v>
          </cell>
          <cell r="K198">
            <v>15035.35</v>
          </cell>
        </row>
        <row r="199">
          <cell r="C199" t="str">
            <v>BA0460</v>
          </cell>
          <cell r="K199">
            <v>0</v>
          </cell>
        </row>
        <row r="200">
          <cell r="C200" t="str">
            <v>BA0460</v>
          </cell>
          <cell r="K200">
            <v>16361.79</v>
          </cell>
        </row>
        <row r="201">
          <cell r="C201" t="str">
            <v>BA0980</v>
          </cell>
          <cell r="K201">
            <v>0</v>
          </cell>
        </row>
        <row r="202">
          <cell r="C202" t="str">
            <v>BA1000</v>
          </cell>
          <cell r="K202">
            <v>0</v>
          </cell>
        </row>
        <row r="203">
          <cell r="C203" t="str">
            <v>BA1010</v>
          </cell>
          <cell r="K203">
            <v>0</v>
          </cell>
        </row>
        <row r="204">
          <cell r="C204" t="str">
            <v>BA1020</v>
          </cell>
          <cell r="K204">
            <v>0</v>
          </cell>
        </row>
        <row r="205">
          <cell r="C205"/>
          <cell r="K205">
            <v>0</v>
          </cell>
        </row>
        <row r="206">
          <cell r="C206" t="str">
            <v>BA0570</v>
          </cell>
          <cell r="K206">
            <v>2486094.0299999998</v>
          </cell>
        </row>
        <row r="207">
          <cell r="C207" t="str">
            <v>BA0570</v>
          </cell>
          <cell r="K207">
            <v>0</v>
          </cell>
        </row>
        <row r="208">
          <cell r="C208" t="str">
            <v>BA0570</v>
          </cell>
          <cell r="K208">
            <v>338143.97</v>
          </cell>
        </row>
        <row r="209">
          <cell r="C209" t="str">
            <v>BA0620</v>
          </cell>
          <cell r="K209">
            <v>61434.62</v>
          </cell>
        </row>
        <row r="210">
          <cell r="C210" t="str">
            <v>BA0620</v>
          </cell>
          <cell r="K210">
            <v>10477.86</v>
          </cell>
        </row>
        <row r="211">
          <cell r="C211" t="str">
            <v>BA0620</v>
          </cell>
          <cell r="K211">
            <v>1557256.91</v>
          </cell>
        </row>
        <row r="212">
          <cell r="C212" t="str">
            <v>BA0620</v>
          </cell>
          <cell r="K212">
            <v>1980933.52</v>
          </cell>
        </row>
        <row r="213">
          <cell r="C213" t="str">
            <v>BA0620</v>
          </cell>
          <cell r="K213">
            <v>18020.16</v>
          </cell>
        </row>
        <row r="214">
          <cell r="C214" t="str">
            <v>BA0620</v>
          </cell>
          <cell r="K214">
            <v>1114316.1599999999</v>
          </cell>
        </row>
        <row r="215">
          <cell r="C215" t="str">
            <v>BA0620</v>
          </cell>
          <cell r="K215">
            <v>0</v>
          </cell>
        </row>
        <row r="216">
          <cell r="C216" t="str">
            <v>BA0610</v>
          </cell>
          <cell r="K216">
            <v>0</v>
          </cell>
        </row>
        <row r="217">
          <cell r="C217" t="str">
            <v>BA0611</v>
          </cell>
          <cell r="K217">
            <v>0</v>
          </cell>
        </row>
        <row r="218">
          <cell r="C218" t="str">
            <v>BA0620</v>
          </cell>
          <cell r="K218">
            <v>2256710.89</v>
          </cell>
        </row>
        <row r="219">
          <cell r="C219" t="str">
            <v>BA0620</v>
          </cell>
          <cell r="K219">
            <v>0</v>
          </cell>
        </row>
        <row r="220">
          <cell r="C220" t="str">
            <v>BA0550</v>
          </cell>
          <cell r="K220">
            <v>0</v>
          </cell>
        </row>
        <row r="221">
          <cell r="C221" t="str">
            <v>BA0551</v>
          </cell>
          <cell r="K221">
            <v>0</v>
          </cell>
        </row>
        <row r="222">
          <cell r="C222" t="str">
            <v>BA0620</v>
          </cell>
          <cell r="K222">
            <v>0</v>
          </cell>
        </row>
        <row r="223">
          <cell r="C223" t="str">
            <v>BA0630</v>
          </cell>
          <cell r="K223">
            <v>0</v>
          </cell>
        </row>
        <row r="224">
          <cell r="C224" t="str">
            <v>BA0621</v>
          </cell>
          <cell r="K224">
            <v>0</v>
          </cell>
        </row>
        <row r="225">
          <cell r="C225" t="str">
            <v>BA0631</v>
          </cell>
          <cell r="K225">
            <v>0</v>
          </cell>
        </row>
        <row r="226">
          <cell r="C226"/>
          <cell r="K226">
            <v>0</v>
          </cell>
        </row>
        <row r="227">
          <cell r="C227" t="str">
            <v>BA0650</v>
          </cell>
          <cell r="K227">
            <v>0</v>
          </cell>
        </row>
        <row r="228">
          <cell r="C228" t="str">
            <v>BA0660</v>
          </cell>
          <cell r="K228">
            <v>0</v>
          </cell>
        </row>
        <row r="229">
          <cell r="C229" t="str">
            <v>BA0670</v>
          </cell>
          <cell r="K229">
            <v>0</v>
          </cell>
        </row>
        <row r="230">
          <cell r="C230" t="str">
            <v>BA0680</v>
          </cell>
          <cell r="K230">
            <v>872788.21</v>
          </cell>
        </row>
        <row r="231">
          <cell r="C231" t="str">
            <v>BA0690</v>
          </cell>
          <cell r="K231">
            <v>26002</v>
          </cell>
        </row>
        <row r="232">
          <cell r="C232" t="str">
            <v>BA0650</v>
          </cell>
          <cell r="K232">
            <v>0</v>
          </cell>
        </row>
        <row r="233">
          <cell r="C233" t="str">
            <v>BA0660</v>
          </cell>
          <cell r="K233">
            <v>0</v>
          </cell>
        </row>
        <row r="234">
          <cell r="C234" t="str">
            <v>BA0670</v>
          </cell>
          <cell r="K234">
            <v>0</v>
          </cell>
        </row>
        <row r="235">
          <cell r="C235" t="str">
            <v>BA0680</v>
          </cell>
          <cell r="K235">
            <v>12003892.470000001</v>
          </cell>
        </row>
        <row r="236">
          <cell r="C236" t="str">
            <v>BA0690</v>
          </cell>
          <cell r="K236">
            <v>343239.46</v>
          </cell>
        </row>
        <row r="237">
          <cell r="C237" t="str">
            <v>BA0650</v>
          </cell>
          <cell r="K237">
            <v>0</v>
          </cell>
        </row>
        <row r="238">
          <cell r="C238" t="str">
            <v>BA0660</v>
          </cell>
          <cell r="K238">
            <v>0</v>
          </cell>
        </row>
        <row r="239">
          <cell r="C239" t="str">
            <v>BA0670</v>
          </cell>
          <cell r="K239">
            <v>0</v>
          </cell>
        </row>
        <row r="240">
          <cell r="C240" t="str">
            <v>BA0680</v>
          </cell>
          <cell r="K240">
            <v>2834879.7</v>
          </cell>
        </row>
        <row r="241">
          <cell r="C241" t="str">
            <v>BA0690</v>
          </cell>
          <cell r="K241">
            <v>0</v>
          </cell>
        </row>
        <row r="242">
          <cell r="C242"/>
          <cell r="K242">
            <v>0</v>
          </cell>
        </row>
        <row r="243">
          <cell r="C243" t="str">
            <v>BA0910</v>
          </cell>
          <cell r="K243">
            <v>0</v>
          </cell>
        </row>
        <row r="244">
          <cell r="C244" t="str">
            <v>BA0920</v>
          </cell>
          <cell r="K244">
            <v>0</v>
          </cell>
        </row>
        <row r="245">
          <cell r="C245" t="str">
            <v>BA0930</v>
          </cell>
          <cell r="K245">
            <v>0</v>
          </cell>
        </row>
        <row r="246">
          <cell r="C246" t="str">
            <v>BA0940</v>
          </cell>
          <cell r="K246">
            <v>889842.29</v>
          </cell>
        </row>
        <row r="247">
          <cell r="C247" t="str">
            <v>BA0950</v>
          </cell>
          <cell r="K247">
            <v>3078.75</v>
          </cell>
        </row>
        <row r="248">
          <cell r="C248" t="str">
            <v>BA0910</v>
          </cell>
          <cell r="K248">
            <v>0</v>
          </cell>
        </row>
        <row r="249">
          <cell r="C249" t="str">
            <v>BA0920</v>
          </cell>
          <cell r="K249">
            <v>0</v>
          </cell>
        </row>
        <row r="250">
          <cell r="C250" t="str">
            <v>BA0930</v>
          </cell>
          <cell r="K250">
            <v>0</v>
          </cell>
        </row>
        <row r="251">
          <cell r="C251" t="str">
            <v>BA0940</v>
          </cell>
          <cell r="K251">
            <v>6835419.1799999997</v>
          </cell>
        </row>
        <row r="252">
          <cell r="C252" t="str">
            <v>BA0950</v>
          </cell>
          <cell r="K252">
            <v>425837.86</v>
          </cell>
        </row>
        <row r="253">
          <cell r="C253" t="str">
            <v>BA0910</v>
          </cell>
          <cell r="K253">
            <v>0</v>
          </cell>
        </row>
        <row r="254">
          <cell r="C254" t="str">
            <v>BA0920</v>
          </cell>
          <cell r="K254">
            <v>0</v>
          </cell>
        </row>
        <row r="255">
          <cell r="C255" t="str">
            <v>BA0930</v>
          </cell>
          <cell r="K255">
            <v>0</v>
          </cell>
        </row>
        <row r="256">
          <cell r="C256" t="str">
            <v>BA0940</v>
          </cell>
          <cell r="K256">
            <v>425200.6</v>
          </cell>
        </row>
        <row r="257">
          <cell r="C257" t="str">
            <v>BA0950</v>
          </cell>
          <cell r="K257">
            <v>0</v>
          </cell>
        </row>
        <row r="258">
          <cell r="C258" t="str">
            <v>BA0910</v>
          </cell>
          <cell r="K258">
            <v>0</v>
          </cell>
        </row>
        <row r="259">
          <cell r="C259" t="str">
            <v>BA0920</v>
          </cell>
          <cell r="K259">
            <v>0</v>
          </cell>
        </row>
        <row r="260">
          <cell r="C260" t="str">
            <v>BA0930</v>
          </cell>
          <cell r="K260">
            <v>0</v>
          </cell>
        </row>
        <row r="261">
          <cell r="C261" t="str">
            <v>BA0940</v>
          </cell>
          <cell r="K261">
            <v>12300</v>
          </cell>
        </row>
        <row r="262">
          <cell r="C262" t="str">
            <v>BA0950</v>
          </cell>
          <cell r="K262">
            <v>0</v>
          </cell>
        </row>
        <row r="263">
          <cell r="C263"/>
          <cell r="K263">
            <v>0</v>
          </cell>
        </row>
        <row r="264">
          <cell r="C264" t="str">
            <v>BA1151</v>
          </cell>
          <cell r="K264">
            <v>0</v>
          </cell>
        </row>
        <row r="265">
          <cell r="C265" t="str">
            <v>BA1160</v>
          </cell>
          <cell r="K265">
            <v>0</v>
          </cell>
        </row>
        <row r="266">
          <cell r="C266" t="str">
            <v>BA1170</v>
          </cell>
          <cell r="K266">
            <v>0</v>
          </cell>
        </row>
        <row r="267">
          <cell r="C267" t="str">
            <v>BA1180</v>
          </cell>
          <cell r="K267">
            <v>1955407.23</v>
          </cell>
        </row>
        <row r="268">
          <cell r="C268" t="str">
            <v>BA1190</v>
          </cell>
          <cell r="K268">
            <v>0</v>
          </cell>
        </row>
        <row r="269">
          <cell r="C269" t="str">
            <v>BA1152</v>
          </cell>
          <cell r="K269">
            <v>0</v>
          </cell>
        </row>
        <row r="270">
          <cell r="C270" t="str">
            <v>BA1160</v>
          </cell>
          <cell r="K270">
            <v>0</v>
          </cell>
        </row>
        <row r="271">
          <cell r="C271" t="str">
            <v>BA1170</v>
          </cell>
          <cell r="K271">
            <v>0</v>
          </cell>
        </row>
        <row r="272">
          <cell r="C272" t="str">
            <v>BA1180</v>
          </cell>
          <cell r="K272">
            <v>0</v>
          </cell>
        </row>
        <row r="273">
          <cell r="C273" t="str">
            <v>BA1190</v>
          </cell>
          <cell r="K273">
            <v>0</v>
          </cell>
        </row>
        <row r="274">
          <cell r="C274" t="str">
            <v>BA1152</v>
          </cell>
          <cell r="K274">
            <v>0</v>
          </cell>
        </row>
        <row r="275">
          <cell r="C275" t="str">
            <v>BA1160</v>
          </cell>
          <cell r="K275">
            <v>0</v>
          </cell>
        </row>
        <row r="276">
          <cell r="C276" t="str">
            <v>BA1170</v>
          </cell>
          <cell r="K276">
            <v>0</v>
          </cell>
        </row>
        <row r="277">
          <cell r="C277" t="str">
            <v>BA1180</v>
          </cell>
          <cell r="K277">
            <v>529220.54</v>
          </cell>
        </row>
        <row r="278">
          <cell r="C278" t="str">
            <v>BA1190</v>
          </cell>
          <cell r="K278">
            <v>181659.66</v>
          </cell>
        </row>
        <row r="279">
          <cell r="C279" t="str">
            <v>BA1152</v>
          </cell>
          <cell r="K279">
            <v>0</v>
          </cell>
        </row>
        <row r="280">
          <cell r="C280" t="str">
            <v>BA1160</v>
          </cell>
          <cell r="K280">
            <v>0</v>
          </cell>
        </row>
        <row r="281">
          <cell r="C281" t="str">
            <v>BA1170</v>
          </cell>
          <cell r="K281">
            <v>0</v>
          </cell>
        </row>
        <row r="282">
          <cell r="C282" t="str">
            <v>BA1180</v>
          </cell>
          <cell r="K282">
            <v>0</v>
          </cell>
        </row>
        <row r="283">
          <cell r="C283" t="str">
            <v>BA1190</v>
          </cell>
          <cell r="K283">
            <v>0</v>
          </cell>
        </row>
        <row r="284">
          <cell r="C284" t="str">
            <v>BA1152</v>
          </cell>
          <cell r="K284">
            <v>0</v>
          </cell>
        </row>
        <row r="285">
          <cell r="C285" t="str">
            <v>BA1160</v>
          </cell>
          <cell r="K285">
            <v>0</v>
          </cell>
        </row>
        <row r="286">
          <cell r="C286" t="str">
            <v>BA1170</v>
          </cell>
          <cell r="K286">
            <v>0</v>
          </cell>
        </row>
        <row r="287">
          <cell r="C287" t="str">
            <v>BA1180</v>
          </cell>
          <cell r="K287">
            <v>241783.32</v>
          </cell>
        </row>
        <row r="288">
          <cell r="C288" t="str">
            <v>BA1190</v>
          </cell>
          <cell r="K288">
            <v>0</v>
          </cell>
        </row>
        <row r="289">
          <cell r="C289" t="str">
            <v>BA1152</v>
          </cell>
          <cell r="K289">
            <v>0</v>
          </cell>
        </row>
        <row r="290">
          <cell r="C290" t="str">
            <v>BA1160</v>
          </cell>
          <cell r="K290">
            <v>0</v>
          </cell>
        </row>
        <row r="291">
          <cell r="C291" t="str">
            <v>BA1170</v>
          </cell>
          <cell r="K291">
            <v>0</v>
          </cell>
        </row>
        <row r="292">
          <cell r="C292" t="str">
            <v>BA1180</v>
          </cell>
          <cell r="K292">
            <v>5372019.96</v>
          </cell>
        </row>
        <row r="293">
          <cell r="C293" t="str">
            <v>BA1190</v>
          </cell>
          <cell r="K293">
            <v>0</v>
          </cell>
        </row>
        <row r="294">
          <cell r="C294" t="str">
            <v>BA1190</v>
          </cell>
          <cell r="K294">
            <v>0</v>
          </cell>
        </row>
        <row r="295">
          <cell r="C295" t="str">
            <v>BA1151</v>
          </cell>
          <cell r="K295">
            <v>0</v>
          </cell>
        </row>
        <row r="296">
          <cell r="C296" t="str">
            <v>BA1160</v>
          </cell>
          <cell r="K296">
            <v>0</v>
          </cell>
        </row>
        <row r="297">
          <cell r="C297" t="str">
            <v>BA1170</v>
          </cell>
          <cell r="K297">
            <v>0</v>
          </cell>
        </row>
        <row r="298">
          <cell r="C298" t="str">
            <v>BA1180</v>
          </cell>
          <cell r="K298">
            <v>0</v>
          </cell>
        </row>
        <row r="299">
          <cell r="C299" t="str">
            <v>BA1190</v>
          </cell>
          <cell r="K299">
            <v>0</v>
          </cell>
        </row>
        <row r="300">
          <cell r="C300" t="str">
            <v>BA1152</v>
          </cell>
          <cell r="K300">
            <v>0</v>
          </cell>
        </row>
        <row r="301">
          <cell r="C301" t="str">
            <v>BA1160</v>
          </cell>
          <cell r="K301">
            <v>0</v>
          </cell>
        </row>
        <row r="302">
          <cell r="C302" t="str">
            <v>BA1170</v>
          </cell>
          <cell r="K302">
            <v>0</v>
          </cell>
        </row>
        <row r="303">
          <cell r="C303" t="str">
            <v>BA1180</v>
          </cell>
          <cell r="K303">
            <v>977236.15</v>
          </cell>
        </row>
        <row r="304">
          <cell r="C304" t="str">
            <v>BA1190</v>
          </cell>
          <cell r="K304">
            <v>0</v>
          </cell>
        </row>
        <row r="305">
          <cell r="C305" t="str">
            <v>BA1190</v>
          </cell>
          <cell r="K305">
            <v>0</v>
          </cell>
        </row>
        <row r="306">
          <cell r="C306" t="str">
            <v>BA1152</v>
          </cell>
          <cell r="K306">
            <v>0</v>
          </cell>
        </row>
        <row r="307">
          <cell r="C307" t="str">
            <v>BA1160</v>
          </cell>
          <cell r="K307">
            <v>0</v>
          </cell>
        </row>
        <row r="308">
          <cell r="C308" t="str">
            <v>BA1170</v>
          </cell>
          <cell r="K308">
            <v>0</v>
          </cell>
        </row>
        <row r="309">
          <cell r="C309" t="str">
            <v>BA1180</v>
          </cell>
          <cell r="K309">
            <v>1067448.6399999999</v>
          </cell>
        </row>
        <row r="310">
          <cell r="C310" t="str">
            <v>BA1190</v>
          </cell>
          <cell r="K310">
            <v>0</v>
          </cell>
        </row>
        <row r="311">
          <cell r="C311" t="str">
            <v>BA1152</v>
          </cell>
          <cell r="K311">
            <v>0</v>
          </cell>
        </row>
        <row r="312">
          <cell r="C312" t="str">
            <v>BA1160</v>
          </cell>
          <cell r="K312">
            <v>0</v>
          </cell>
        </row>
        <row r="313">
          <cell r="C313" t="str">
            <v>BA1170</v>
          </cell>
          <cell r="K313">
            <v>0</v>
          </cell>
        </row>
        <row r="314">
          <cell r="C314" t="str">
            <v>BA1180</v>
          </cell>
          <cell r="K314">
            <v>575124.85</v>
          </cell>
        </row>
        <row r="315">
          <cell r="C315" t="str">
            <v>BA1190</v>
          </cell>
          <cell r="K315">
            <v>14559.42</v>
          </cell>
        </row>
        <row r="316">
          <cell r="C316" t="str">
            <v>BA1151</v>
          </cell>
          <cell r="K316">
            <v>0</v>
          </cell>
        </row>
        <row r="317">
          <cell r="C317" t="str">
            <v>BA1160</v>
          </cell>
          <cell r="K317">
            <v>0</v>
          </cell>
        </row>
        <row r="318">
          <cell r="C318" t="str">
            <v>BA1170</v>
          </cell>
          <cell r="K318">
            <v>0</v>
          </cell>
        </row>
        <row r="319">
          <cell r="C319" t="str">
            <v>BA1180</v>
          </cell>
          <cell r="K319">
            <v>0</v>
          </cell>
        </row>
        <row r="320">
          <cell r="C320" t="str">
            <v>BA1190</v>
          </cell>
          <cell r="K320">
            <v>0</v>
          </cell>
        </row>
        <row r="321">
          <cell r="C321" t="str">
            <v>BA1161</v>
          </cell>
          <cell r="K321">
            <v>0</v>
          </cell>
        </row>
        <row r="322">
          <cell r="C322"/>
          <cell r="K322">
            <v>0</v>
          </cell>
        </row>
        <row r="323">
          <cell r="C323" t="str">
            <v>BA0790</v>
          </cell>
          <cell r="K323">
            <v>2042611.43</v>
          </cell>
        </row>
        <row r="324">
          <cell r="C324" t="str">
            <v>BA0740</v>
          </cell>
          <cell r="K324">
            <v>675754.1</v>
          </cell>
        </row>
        <row r="325">
          <cell r="C325" t="str">
            <v>BA0760</v>
          </cell>
          <cell r="K325">
            <v>0</v>
          </cell>
        </row>
        <row r="326">
          <cell r="C326" t="str">
            <v>BA0770</v>
          </cell>
          <cell r="K326">
            <v>0</v>
          </cell>
        </row>
        <row r="327">
          <cell r="C327" t="str">
            <v>BA0780</v>
          </cell>
          <cell r="K327">
            <v>0</v>
          </cell>
        </row>
        <row r="328">
          <cell r="C328" t="str">
            <v>BA0710</v>
          </cell>
          <cell r="K328">
            <v>0</v>
          </cell>
        </row>
        <row r="329">
          <cell r="C329" t="str">
            <v>BA0720</v>
          </cell>
          <cell r="K329">
            <v>0</v>
          </cell>
        </row>
        <row r="330">
          <cell r="C330" t="str">
            <v>BA0730</v>
          </cell>
          <cell r="K330">
            <v>2204.3000000000002</v>
          </cell>
        </row>
        <row r="331">
          <cell r="C331"/>
          <cell r="K331">
            <v>0</v>
          </cell>
        </row>
        <row r="332">
          <cell r="C332" t="str">
            <v>BA1050</v>
          </cell>
          <cell r="K332">
            <v>0</v>
          </cell>
        </row>
        <row r="333">
          <cell r="C333" t="str">
            <v>BA1070</v>
          </cell>
          <cell r="K333">
            <v>1303797.3400000001</v>
          </cell>
        </row>
        <row r="334">
          <cell r="C334" t="str">
            <v>BA1080</v>
          </cell>
          <cell r="K334">
            <v>0</v>
          </cell>
        </row>
        <row r="335">
          <cell r="C335" t="str">
            <v>BA1110</v>
          </cell>
          <cell r="K335">
            <v>0</v>
          </cell>
        </row>
        <row r="336">
          <cell r="C336" t="str">
            <v>BA1130</v>
          </cell>
          <cell r="K336">
            <v>1897.2</v>
          </cell>
        </row>
        <row r="337">
          <cell r="C337"/>
          <cell r="K337">
            <v>0</v>
          </cell>
        </row>
        <row r="338">
          <cell r="C338" t="str">
            <v>BA0870</v>
          </cell>
          <cell r="K338">
            <v>0</v>
          </cell>
        </row>
        <row r="339">
          <cell r="C339" t="str">
            <v>BA0880</v>
          </cell>
          <cell r="K339">
            <v>0</v>
          </cell>
        </row>
        <row r="340">
          <cell r="C340" t="str">
            <v>BA0890</v>
          </cell>
          <cell r="K340">
            <v>0</v>
          </cell>
        </row>
        <row r="341">
          <cell r="C341" t="str">
            <v>BA0820</v>
          </cell>
          <cell r="K341">
            <v>0</v>
          </cell>
        </row>
        <row r="342">
          <cell r="C342" t="str">
            <v>BA0870</v>
          </cell>
          <cell r="K342">
            <v>4713767.0599999996</v>
          </cell>
        </row>
        <row r="343">
          <cell r="C343"/>
          <cell r="K343">
            <v>0</v>
          </cell>
        </row>
        <row r="344">
          <cell r="C344" t="str">
            <v>BA1330</v>
          </cell>
          <cell r="K344">
            <v>0</v>
          </cell>
        </row>
        <row r="345">
          <cell r="C345" t="str">
            <v>BA1300</v>
          </cell>
          <cell r="K345">
            <v>1781.13</v>
          </cell>
        </row>
        <row r="346">
          <cell r="C346" t="str">
            <v>BA1330</v>
          </cell>
          <cell r="K346">
            <v>860.37</v>
          </cell>
        </row>
        <row r="347">
          <cell r="C347" t="str">
            <v>BA1320</v>
          </cell>
          <cell r="K347">
            <v>1744764.4</v>
          </cell>
        </row>
        <row r="348">
          <cell r="C348" t="str">
            <v>BA1330</v>
          </cell>
          <cell r="K348">
            <v>0</v>
          </cell>
        </row>
        <row r="349">
          <cell r="C349" t="str">
            <v>BA1330</v>
          </cell>
          <cell r="K349">
            <v>0</v>
          </cell>
        </row>
        <row r="350">
          <cell r="C350" t="str">
            <v>BA1330</v>
          </cell>
          <cell r="K350">
            <v>108790.21</v>
          </cell>
        </row>
        <row r="351">
          <cell r="C351" t="str">
            <v>BA1330</v>
          </cell>
          <cell r="K351">
            <v>795669.73</v>
          </cell>
        </row>
        <row r="352">
          <cell r="C352" t="str">
            <v>BA1330</v>
          </cell>
          <cell r="K352">
            <v>0</v>
          </cell>
        </row>
        <row r="353">
          <cell r="C353" t="str">
            <v>BA1330</v>
          </cell>
          <cell r="K353">
            <v>0</v>
          </cell>
        </row>
        <row r="354">
          <cell r="C354" t="str">
            <v>BA1330</v>
          </cell>
          <cell r="K354">
            <v>0</v>
          </cell>
        </row>
        <row r="355">
          <cell r="C355" t="str">
            <v>BA1330</v>
          </cell>
          <cell r="K355">
            <v>530281.89</v>
          </cell>
        </row>
        <row r="356">
          <cell r="C356" t="str">
            <v>BA1330</v>
          </cell>
          <cell r="K356">
            <v>16395.22</v>
          </cell>
        </row>
        <row r="357">
          <cell r="C357" t="str">
            <v>BA1290</v>
          </cell>
          <cell r="K357">
            <v>10914.57</v>
          </cell>
        </row>
        <row r="358">
          <cell r="C358" t="str">
            <v>BA1330</v>
          </cell>
          <cell r="K358">
            <v>410476</v>
          </cell>
        </row>
        <row r="359">
          <cell r="C359" t="str">
            <v>BA1330</v>
          </cell>
          <cell r="K359">
            <v>0</v>
          </cell>
        </row>
        <row r="360">
          <cell r="C360" t="str">
            <v>BA1330</v>
          </cell>
          <cell r="K360">
            <v>0</v>
          </cell>
        </row>
        <row r="361">
          <cell r="C361" t="str">
            <v>BA1310</v>
          </cell>
          <cell r="K361">
            <v>0</v>
          </cell>
        </row>
        <row r="362">
          <cell r="C362" t="str">
            <v>BA1310</v>
          </cell>
          <cell r="K362">
            <v>0</v>
          </cell>
        </row>
        <row r="363">
          <cell r="C363" t="str">
            <v>BA1340</v>
          </cell>
          <cell r="K363">
            <v>5571.08</v>
          </cell>
        </row>
        <row r="364">
          <cell r="C364" t="str">
            <v>BA1341</v>
          </cell>
          <cell r="K364">
            <v>0</v>
          </cell>
        </row>
        <row r="365">
          <cell r="C365" t="str">
            <v>BA1330</v>
          </cell>
          <cell r="K365">
            <v>0</v>
          </cell>
        </row>
        <row r="366">
          <cell r="C366" t="str">
            <v>BA1330</v>
          </cell>
          <cell r="K366">
            <v>0</v>
          </cell>
        </row>
        <row r="367">
          <cell r="C367" t="str">
            <v>BA1330</v>
          </cell>
          <cell r="K367">
            <v>0</v>
          </cell>
        </row>
        <row r="368">
          <cell r="C368" t="str">
            <v>BA1330</v>
          </cell>
          <cell r="K368">
            <v>0</v>
          </cell>
        </row>
        <row r="369">
          <cell r="C369" t="str">
            <v>BA1330</v>
          </cell>
          <cell r="K369">
            <v>0</v>
          </cell>
        </row>
        <row r="370">
          <cell r="C370" t="str">
            <v>BA1310</v>
          </cell>
          <cell r="K370">
            <v>0</v>
          </cell>
        </row>
        <row r="371">
          <cell r="C371" t="str">
            <v>BA1310</v>
          </cell>
          <cell r="K371">
            <v>0</v>
          </cell>
        </row>
        <row r="372">
          <cell r="C372" t="str">
            <v>BA1310</v>
          </cell>
          <cell r="K372">
            <v>0</v>
          </cell>
        </row>
        <row r="373">
          <cell r="C373" t="str">
            <v>BA1310</v>
          </cell>
          <cell r="K373">
            <v>0</v>
          </cell>
        </row>
        <row r="374">
          <cell r="C374" t="str">
            <v>BA1310</v>
          </cell>
          <cell r="K374">
            <v>0</v>
          </cell>
        </row>
        <row r="375">
          <cell r="C375" t="str">
            <v>BA1310</v>
          </cell>
          <cell r="K375">
            <v>0</v>
          </cell>
        </row>
        <row r="376">
          <cell r="C376" t="str">
            <v>BA1330</v>
          </cell>
          <cell r="K376">
            <v>0</v>
          </cell>
        </row>
        <row r="377">
          <cell r="C377"/>
          <cell r="K377">
            <v>0</v>
          </cell>
        </row>
        <row r="378">
          <cell r="C378" t="str">
            <v>BA1210</v>
          </cell>
          <cell r="K378">
            <v>0</v>
          </cell>
        </row>
        <row r="379">
          <cell r="C379" t="str">
            <v>BA1210</v>
          </cell>
          <cell r="K379">
            <v>0</v>
          </cell>
        </row>
        <row r="380">
          <cell r="C380" t="str">
            <v>BA1220</v>
          </cell>
          <cell r="K380">
            <v>1297336.26</v>
          </cell>
        </row>
        <row r="381">
          <cell r="C381" t="str">
            <v>BA1220</v>
          </cell>
          <cell r="K381">
            <v>20190.8</v>
          </cell>
        </row>
        <row r="382">
          <cell r="C382" t="str">
            <v>BA1230</v>
          </cell>
          <cell r="K382">
            <v>0</v>
          </cell>
        </row>
        <row r="383">
          <cell r="C383" t="str">
            <v>BA1230</v>
          </cell>
          <cell r="K383">
            <v>0</v>
          </cell>
        </row>
        <row r="384">
          <cell r="C384" t="str">
            <v>BA1240</v>
          </cell>
          <cell r="K384">
            <v>717.95</v>
          </cell>
        </row>
        <row r="385">
          <cell r="C385" t="str">
            <v>BA1240</v>
          </cell>
          <cell r="K385">
            <v>0</v>
          </cell>
        </row>
        <row r="386">
          <cell r="C386" t="str">
            <v>BA1250</v>
          </cell>
          <cell r="K386">
            <v>0</v>
          </cell>
        </row>
        <row r="387">
          <cell r="C387" t="str">
            <v>BA1250</v>
          </cell>
          <cell r="K387">
            <v>0</v>
          </cell>
        </row>
        <row r="388">
          <cell r="C388" t="str">
            <v>BA1260</v>
          </cell>
          <cell r="K388">
            <v>0</v>
          </cell>
        </row>
        <row r="389">
          <cell r="C389" t="str">
            <v>BA1260</v>
          </cell>
          <cell r="K389">
            <v>0</v>
          </cell>
        </row>
        <row r="390">
          <cell r="C390" t="str">
            <v>BA1270</v>
          </cell>
          <cell r="K390">
            <v>0</v>
          </cell>
        </row>
        <row r="391">
          <cell r="C391" t="str">
            <v>BA1270</v>
          </cell>
          <cell r="K391">
            <v>0</v>
          </cell>
        </row>
        <row r="392">
          <cell r="C392"/>
          <cell r="K392">
            <v>0</v>
          </cell>
        </row>
        <row r="393">
          <cell r="C393" t="str">
            <v>BA1360</v>
          </cell>
          <cell r="K393">
            <v>7564.23</v>
          </cell>
        </row>
        <row r="394">
          <cell r="C394" t="str">
            <v>BA1370</v>
          </cell>
          <cell r="K394">
            <v>0</v>
          </cell>
        </row>
        <row r="395">
          <cell r="C395" t="str">
            <v>BA1390</v>
          </cell>
          <cell r="K395">
            <v>1240385.6000000001</v>
          </cell>
        </row>
        <row r="396">
          <cell r="C396" t="str">
            <v>BA1390</v>
          </cell>
          <cell r="K396">
            <v>0</v>
          </cell>
        </row>
        <row r="397">
          <cell r="C397" t="str">
            <v>BA1390</v>
          </cell>
          <cell r="K397">
            <v>5833.6</v>
          </cell>
        </row>
        <row r="398">
          <cell r="C398" t="str">
            <v>BA1390</v>
          </cell>
          <cell r="K398">
            <v>0</v>
          </cell>
        </row>
        <row r="399">
          <cell r="C399" t="str">
            <v>BA1390</v>
          </cell>
          <cell r="K399">
            <v>1152960.75</v>
          </cell>
        </row>
        <row r="400">
          <cell r="C400" t="str">
            <v>BA1390</v>
          </cell>
          <cell r="K400">
            <v>159396.03</v>
          </cell>
        </row>
        <row r="401">
          <cell r="C401" t="str">
            <v>BA1400</v>
          </cell>
          <cell r="K401">
            <v>0</v>
          </cell>
        </row>
        <row r="402">
          <cell r="C402" t="str">
            <v>BA1410</v>
          </cell>
          <cell r="K402">
            <v>0</v>
          </cell>
        </row>
        <row r="403">
          <cell r="C403" t="str">
            <v>BA1410</v>
          </cell>
          <cell r="K403">
            <v>0</v>
          </cell>
        </row>
        <row r="404">
          <cell r="C404" t="str">
            <v>BA1410</v>
          </cell>
          <cell r="K404">
            <v>0</v>
          </cell>
        </row>
        <row r="405">
          <cell r="C405" t="str">
            <v>BA1410</v>
          </cell>
          <cell r="K405">
            <v>0</v>
          </cell>
        </row>
        <row r="406">
          <cell r="C406" t="str">
            <v>BA1410</v>
          </cell>
          <cell r="K406">
            <v>0</v>
          </cell>
        </row>
        <row r="407">
          <cell r="C407" t="str">
            <v>BA1410</v>
          </cell>
          <cell r="K407">
            <v>0</v>
          </cell>
        </row>
        <row r="408">
          <cell r="C408" t="str">
            <v>BA1420</v>
          </cell>
          <cell r="K408">
            <v>0</v>
          </cell>
        </row>
        <row r="409">
          <cell r="C409" t="str">
            <v>BA1430</v>
          </cell>
          <cell r="K409">
            <v>260893.96</v>
          </cell>
        </row>
        <row r="410">
          <cell r="C410" t="str">
            <v>BA1440</v>
          </cell>
          <cell r="K410">
            <v>115954.61</v>
          </cell>
        </row>
        <row r="411">
          <cell r="C411" t="str">
            <v>BA1440</v>
          </cell>
          <cell r="K411">
            <v>60097.56</v>
          </cell>
        </row>
        <row r="412">
          <cell r="C412" t="str">
            <v>BA1440</v>
          </cell>
          <cell r="K412">
            <v>0</v>
          </cell>
        </row>
        <row r="413">
          <cell r="C413" t="str">
            <v>BA1440</v>
          </cell>
          <cell r="K413">
            <v>329049</v>
          </cell>
        </row>
        <row r="414">
          <cell r="C414" t="str">
            <v>BA1460</v>
          </cell>
          <cell r="K414">
            <v>0</v>
          </cell>
        </row>
        <row r="415">
          <cell r="C415" t="str">
            <v>BA1470</v>
          </cell>
          <cell r="K415">
            <v>61585.06</v>
          </cell>
        </row>
        <row r="416">
          <cell r="C416" t="str">
            <v>BA1480</v>
          </cell>
          <cell r="K416">
            <v>3602.36</v>
          </cell>
        </row>
        <row r="417">
          <cell r="C417"/>
          <cell r="K417">
            <v>0</v>
          </cell>
        </row>
        <row r="418">
          <cell r="C418" t="str">
            <v>BA1130</v>
          </cell>
          <cell r="K418">
            <v>324559.28000000003</v>
          </cell>
        </row>
        <row r="419">
          <cell r="C419" t="str">
            <v>BA1130</v>
          </cell>
          <cell r="K419">
            <v>0</v>
          </cell>
        </row>
        <row r="420">
          <cell r="C420" t="str">
            <v>BA1130</v>
          </cell>
          <cell r="K420">
            <v>2410046.8199999998</v>
          </cell>
        </row>
        <row r="421">
          <cell r="C421"/>
          <cell r="K421">
            <v>0</v>
          </cell>
        </row>
        <row r="422">
          <cell r="C422"/>
          <cell r="K422">
            <v>0</v>
          </cell>
        </row>
        <row r="423">
          <cell r="C423"/>
          <cell r="K423">
            <v>0</v>
          </cell>
        </row>
        <row r="424">
          <cell r="C424" t="str">
            <v>BA1130</v>
          </cell>
          <cell r="K424">
            <v>0</v>
          </cell>
        </row>
        <row r="425">
          <cell r="C425"/>
          <cell r="K425">
            <v>0</v>
          </cell>
        </row>
        <row r="426">
          <cell r="C426"/>
          <cell r="K426">
            <v>0</v>
          </cell>
        </row>
        <row r="427">
          <cell r="C427"/>
          <cell r="K427">
            <v>0</v>
          </cell>
        </row>
        <row r="428">
          <cell r="C428" t="str">
            <v>BA1130</v>
          </cell>
          <cell r="K428">
            <v>0</v>
          </cell>
        </row>
        <row r="429">
          <cell r="C429" t="str">
            <v>BA1530</v>
          </cell>
          <cell r="K429">
            <v>0</v>
          </cell>
        </row>
        <row r="430">
          <cell r="C430" t="str">
            <v>BA1500</v>
          </cell>
          <cell r="K430">
            <v>0</v>
          </cell>
        </row>
        <row r="431">
          <cell r="C431" t="str">
            <v>BA1500</v>
          </cell>
          <cell r="K431">
            <v>479361.27</v>
          </cell>
        </row>
        <row r="432">
          <cell r="C432" t="str">
            <v>BA1500</v>
          </cell>
          <cell r="K432">
            <v>5618.4</v>
          </cell>
        </row>
        <row r="433">
          <cell r="C433" t="str">
            <v>BA1510</v>
          </cell>
          <cell r="K433">
            <v>0</v>
          </cell>
        </row>
        <row r="434">
          <cell r="C434" t="str">
            <v>BA1510</v>
          </cell>
          <cell r="K434">
            <v>0</v>
          </cell>
        </row>
        <row r="435">
          <cell r="C435" t="str">
            <v>BA1510</v>
          </cell>
          <cell r="K435">
            <v>0</v>
          </cell>
        </row>
        <row r="436">
          <cell r="C436" t="str">
            <v>BA1520</v>
          </cell>
          <cell r="K436">
            <v>0</v>
          </cell>
        </row>
        <row r="437">
          <cell r="C437" t="str">
            <v>BA1520</v>
          </cell>
          <cell r="K437">
            <v>32746.45</v>
          </cell>
        </row>
        <row r="438">
          <cell r="C438" t="str">
            <v>BA1520</v>
          </cell>
          <cell r="K438">
            <v>0</v>
          </cell>
        </row>
        <row r="439">
          <cell r="C439" t="str">
            <v>BA1530</v>
          </cell>
          <cell r="K439">
            <v>0</v>
          </cell>
        </row>
        <row r="440">
          <cell r="C440" t="str">
            <v>BA1530</v>
          </cell>
          <cell r="K440">
            <v>50427.22</v>
          </cell>
        </row>
        <row r="441">
          <cell r="C441" t="str">
            <v>BA1530</v>
          </cell>
          <cell r="K441">
            <v>1601838.24</v>
          </cell>
        </row>
        <row r="442">
          <cell r="C442" t="str">
            <v>BA1530</v>
          </cell>
          <cell r="K442">
            <v>0</v>
          </cell>
        </row>
        <row r="443">
          <cell r="C443" t="str">
            <v>BA1540</v>
          </cell>
          <cell r="K443">
            <v>0</v>
          </cell>
        </row>
        <row r="444">
          <cell r="C444" t="str">
            <v>BA1530</v>
          </cell>
          <cell r="K444">
            <v>0</v>
          </cell>
        </row>
        <row r="445">
          <cell r="C445" t="str">
            <v>BA1541</v>
          </cell>
          <cell r="K445">
            <v>0</v>
          </cell>
        </row>
        <row r="446">
          <cell r="C446" t="str">
            <v>BA1542</v>
          </cell>
          <cell r="K446">
            <v>0</v>
          </cell>
        </row>
        <row r="447">
          <cell r="C447" t="str">
            <v>BA1550</v>
          </cell>
          <cell r="K447">
            <v>0</v>
          </cell>
        </row>
        <row r="448">
          <cell r="C448" t="str">
            <v>BA1550</v>
          </cell>
          <cell r="K448">
            <v>0</v>
          </cell>
        </row>
        <row r="449">
          <cell r="C449" t="str">
            <v>BA1530</v>
          </cell>
          <cell r="K449">
            <v>0</v>
          </cell>
        </row>
        <row r="450">
          <cell r="C450"/>
          <cell r="K450">
            <v>0</v>
          </cell>
        </row>
        <row r="451">
          <cell r="C451"/>
          <cell r="K451">
            <v>0</v>
          </cell>
        </row>
        <row r="452">
          <cell r="C452" t="str">
            <v>BA0510</v>
          </cell>
          <cell r="K452">
            <v>94919</v>
          </cell>
        </row>
        <row r="453">
          <cell r="C453" t="str">
            <v>BA0470</v>
          </cell>
          <cell r="K453">
            <v>61875</v>
          </cell>
        </row>
        <row r="454">
          <cell r="C454" t="str">
            <v>BA0970</v>
          </cell>
          <cell r="K454">
            <v>4497356</v>
          </cell>
        </row>
        <row r="455">
          <cell r="C455" t="str">
            <v>BA0970</v>
          </cell>
          <cell r="K455">
            <v>0</v>
          </cell>
        </row>
        <row r="456">
          <cell r="C456" t="str">
            <v>BA1000</v>
          </cell>
          <cell r="K456">
            <v>399888.5</v>
          </cell>
        </row>
        <row r="457">
          <cell r="C457" t="str">
            <v>BA1000</v>
          </cell>
          <cell r="K457">
            <v>437278</v>
          </cell>
        </row>
        <row r="458">
          <cell r="C458" t="str">
            <v>BA0540</v>
          </cell>
          <cell r="K458">
            <v>6679254</v>
          </cell>
        </row>
        <row r="459">
          <cell r="C459" t="str">
            <v>BA0540</v>
          </cell>
          <cell r="K459">
            <v>0</v>
          </cell>
        </row>
        <row r="460">
          <cell r="C460" t="str">
            <v>BA0541</v>
          </cell>
          <cell r="K460">
            <v>0</v>
          </cell>
        </row>
        <row r="461">
          <cell r="C461" t="str">
            <v>BA0590</v>
          </cell>
          <cell r="K461">
            <v>1446934</v>
          </cell>
        </row>
        <row r="462">
          <cell r="C462" t="str">
            <v>BA0591</v>
          </cell>
          <cell r="K462">
            <v>0</v>
          </cell>
        </row>
        <row r="463">
          <cell r="C463" t="str">
            <v>BA0600</v>
          </cell>
          <cell r="K463">
            <v>769171</v>
          </cell>
        </row>
        <row r="464">
          <cell r="C464" t="str">
            <v>BA0601</v>
          </cell>
          <cell r="K464">
            <v>0</v>
          </cell>
        </row>
        <row r="465">
          <cell r="C465" t="str">
            <v>BA0650</v>
          </cell>
          <cell r="K465">
            <v>127337.5</v>
          </cell>
        </row>
        <row r="466">
          <cell r="C466" t="str">
            <v>BA1040</v>
          </cell>
          <cell r="K466">
            <v>4606.5</v>
          </cell>
        </row>
        <row r="467">
          <cell r="C467" t="str">
            <v>BA0810</v>
          </cell>
          <cell r="K467">
            <v>25321377.5</v>
          </cell>
        </row>
        <row r="468">
          <cell r="C468" t="str">
            <v>BA0810</v>
          </cell>
          <cell r="K468">
            <v>0</v>
          </cell>
        </row>
        <row r="469">
          <cell r="C469" t="str">
            <v>BA0850</v>
          </cell>
          <cell r="K469">
            <v>4659666</v>
          </cell>
        </row>
        <row r="470">
          <cell r="C470" t="str">
            <v>BA0860</v>
          </cell>
          <cell r="K470">
            <v>2961717.5</v>
          </cell>
        </row>
        <row r="471">
          <cell r="C471" t="str">
            <v>BA1100</v>
          </cell>
          <cell r="K471">
            <v>0</v>
          </cell>
        </row>
        <row r="472">
          <cell r="C472" t="str">
            <v>BA0080</v>
          </cell>
          <cell r="K472">
            <v>13064</v>
          </cell>
        </row>
        <row r="473">
          <cell r="C473"/>
          <cell r="K473">
            <v>0</v>
          </cell>
        </row>
        <row r="474">
          <cell r="C474"/>
          <cell r="K474">
            <v>0</v>
          </cell>
        </row>
        <row r="475">
          <cell r="C475"/>
          <cell r="K475">
            <v>0</v>
          </cell>
        </row>
        <row r="476">
          <cell r="C476" t="str">
            <v>BA0520</v>
          </cell>
          <cell r="K476">
            <v>110580.5</v>
          </cell>
        </row>
        <row r="477">
          <cell r="C477" t="str">
            <v>BA0480</v>
          </cell>
          <cell r="K477">
            <v>79565.5</v>
          </cell>
        </row>
        <row r="478">
          <cell r="C478" t="str">
            <v>BA0990</v>
          </cell>
          <cell r="K478">
            <v>790481.5</v>
          </cell>
        </row>
        <row r="479">
          <cell r="C479" t="str">
            <v>BA0560</v>
          </cell>
          <cell r="K479">
            <v>1367515</v>
          </cell>
        </row>
        <row r="480">
          <cell r="C480" t="str">
            <v>BA0561</v>
          </cell>
          <cell r="K480">
            <v>0</v>
          </cell>
        </row>
        <row r="481">
          <cell r="C481" t="str">
            <v>BA1060</v>
          </cell>
          <cell r="K481">
            <v>45441.5</v>
          </cell>
        </row>
        <row r="482">
          <cell r="C482" t="str">
            <v>BA0830</v>
          </cell>
          <cell r="K482">
            <v>7918777</v>
          </cell>
        </row>
        <row r="483">
          <cell r="C483" t="str">
            <v>BA1120</v>
          </cell>
          <cell r="K483">
            <v>43902</v>
          </cell>
        </row>
        <row r="484">
          <cell r="C484" t="str">
            <v>BA0090</v>
          </cell>
          <cell r="K484">
            <v>0</v>
          </cell>
        </row>
        <row r="485">
          <cell r="C485"/>
          <cell r="K485">
            <v>0</v>
          </cell>
        </row>
        <row r="486">
          <cell r="C486"/>
          <cell r="K486">
            <v>0</v>
          </cell>
        </row>
        <row r="487">
          <cell r="C487"/>
          <cell r="K487">
            <v>0</v>
          </cell>
        </row>
        <row r="488">
          <cell r="C488"/>
          <cell r="K488">
            <v>0</v>
          </cell>
        </row>
        <row r="489">
          <cell r="C489" t="str">
            <v>BA1890</v>
          </cell>
          <cell r="K489">
            <v>6496</v>
          </cell>
        </row>
        <row r="490">
          <cell r="C490" t="str">
            <v>BA1900</v>
          </cell>
          <cell r="K490">
            <v>129085.97</v>
          </cell>
        </row>
        <row r="491">
          <cell r="C491" t="str">
            <v>BA1660</v>
          </cell>
          <cell r="K491">
            <v>3704519.21</v>
          </cell>
        </row>
        <row r="492">
          <cell r="C492" t="str">
            <v>BA1670</v>
          </cell>
          <cell r="K492">
            <v>158506.84</v>
          </cell>
        </row>
        <row r="493">
          <cell r="C493" t="str">
            <v>BA1670</v>
          </cell>
          <cell r="K493">
            <v>1057021.42</v>
          </cell>
        </row>
        <row r="494">
          <cell r="C494" t="str">
            <v>BA1650</v>
          </cell>
          <cell r="K494">
            <v>826520.84</v>
          </cell>
        </row>
        <row r="495">
          <cell r="C495" t="str">
            <v>BA1580</v>
          </cell>
          <cell r="K495">
            <v>815108.04</v>
          </cell>
        </row>
        <row r="496">
          <cell r="C496" t="str">
            <v>BA1590</v>
          </cell>
          <cell r="K496">
            <v>3605684.71</v>
          </cell>
        </row>
        <row r="497">
          <cell r="C497"/>
          <cell r="K497">
            <v>0</v>
          </cell>
        </row>
        <row r="498">
          <cell r="C498"/>
          <cell r="K498">
            <v>0</v>
          </cell>
        </row>
        <row r="499">
          <cell r="C499"/>
          <cell r="K499">
            <v>0</v>
          </cell>
        </row>
        <row r="500">
          <cell r="C500" t="str">
            <v>BA1601</v>
          </cell>
          <cell r="K500">
            <v>0</v>
          </cell>
        </row>
        <row r="501">
          <cell r="C501" t="str">
            <v>BA1602</v>
          </cell>
          <cell r="K501">
            <v>1442225.84</v>
          </cell>
        </row>
        <row r="502">
          <cell r="C502" t="str">
            <v>BA1610</v>
          </cell>
          <cell r="K502">
            <v>0</v>
          </cell>
        </row>
        <row r="503">
          <cell r="C503" t="str">
            <v>BA1620</v>
          </cell>
          <cell r="K503">
            <v>0</v>
          </cell>
        </row>
        <row r="504">
          <cell r="C504" t="str">
            <v>BA1620</v>
          </cell>
          <cell r="K504">
            <v>1135453.3600000001</v>
          </cell>
        </row>
        <row r="505">
          <cell r="C505" t="str">
            <v>BA1620</v>
          </cell>
          <cell r="K505">
            <v>1380122.57</v>
          </cell>
        </row>
        <row r="506">
          <cell r="C506" t="str">
            <v>BA1630</v>
          </cell>
          <cell r="K506">
            <v>13922.98</v>
          </cell>
        </row>
        <row r="507">
          <cell r="C507" t="str">
            <v>BA1640</v>
          </cell>
          <cell r="K507">
            <v>563279.93999999994</v>
          </cell>
        </row>
        <row r="508">
          <cell r="C508" t="str">
            <v>BA1740</v>
          </cell>
          <cell r="K508">
            <v>5673</v>
          </cell>
        </row>
        <row r="509">
          <cell r="C509"/>
          <cell r="K509">
            <v>0</v>
          </cell>
        </row>
        <row r="510">
          <cell r="C510"/>
          <cell r="K510">
            <v>0</v>
          </cell>
        </row>
        <row r="511">
          <cell r="C511"/>
          <cell r="K511">
            <v>0</v>
          </cell>
        </row>
        <row r="512">
          <cell r="C512" t="str">
            <v>BA1740</v>
          </cell>
          <cell r="K512">
            <v>1336117.83</v>
          </cell>
        </row>
        <row r="513">
          <cell r="C513" t="str">
            <v>BA1740</v>
          </cell>
          <cell r="K513">
            <v>4837.3999999999996</v>
          </cell>
        </row>
        <row r="514">
          <cell r="C514" t="str">
            <v>BA1740</v>
          </cell>
          <cell r="K514">
            <v>266433.68</v>
          </cell>
        </row>
        <row r="515">
          <cell r="C515" t="str">
            <v>BA1740</v>
          </cell>
          <cell r="K515">
            <v>3023426.34</v>
          </cell>
        </row>
        <row r="516">
          <cell r="C516"/>
          <cell r="K516">
            <v>0</v>
          </cell>
        </row>
        <row r="517">
          <cell r="C517"/>
          <cell r="K517">
            <v>0</v>
          </cell>
        </row>
        <row r="518">
          <cell r="C518"/>
          <cell r="K518">
            <v>0</v>
          </cell>
        </row>
        <row r="519">
          <cell r="C519" t="str">
            <v>BA1740</v>
          </cell>
          <cell r="K519">
            <v>337076.98</v>
          </cell>
        </row>
        <row r="520">
          <cell r="C520"/>
          <cell r="K520">
            <v>0</v>
          </cell>
        </row>
        <row r="521">
          <cell r="C521"/>
          <cell r="K521">
            <v>0</v>
          </cell>
        </row>
        <row r="522">
          <cell r="C522"/>
          <cell r="K522">
            <v>0</v>
          </cell>
        </row>
        <row r="523">
          <cell r="C523"/>
          <cell r="K523">
            <v>0</v>
          </cell>
        </row>
        <row r="524">
          <cell r="C524"/>
          <cell r="K524">
            <v>0</v>
          </cell>
        </row>
        <row r="525">
          <cell r="C525"/>
          <cell r="K525">
            <v>0</v>
          </cell>
        </row>
        <row r="526">
          <cell r="C526"/>
          <cell r="K526">
            <v>0</v>
          </cell>
        </row>
        <row r="527">
          <cell r="C527" t="str">
            <v>BA1740</v>
          </cell>
          <cell r="K527">
            <v>0</v>
          </cell>
        </row>
        <row r="528">
          <cell r="C528" t="str">
            <v>BA1740</v>
          </cell>
          <cell r="K528">
            <v>1207907.3999999999</v>
          </cell>
        </row>
        <row r="529">
          <cell r="C529" t="str">
            <v>BA1740</v>
          </cell>
          <cell r="K529">
            <v>0</v>
          </cell>
        </row>
        <row r="530">
          <cell r="C530" t="str">
            <v>BA1740</v>
          </cell>
          <cell r="K530">
            <v>0</v>
          </cell>
        </row>
        <row r="531">
          <cell r="C531"/>
          <cell r="K531">
            <v>0</v>
          </cell>
        </row>
        <row r="532">
          <cell r="C532"/>
          <cell r="K532">
            <v>0</v>
          </cell>
        </row>
        <row r="533">
          <cell r="C533"/>
          <cell r="K533">
            <v>0</v>
          </cell>
        </row>
        <row r="534">
          <cell r="C534" t="str">
            <v>BA1740</v>
          </cell>
          <cell r="K534">
            <v>9708.68</v>
          </cell>
        </row>
        <row r="535">
          <cell r="C535" t="str">
            <v>BA1740</v>
          </cell>
          <cell r="K535">
            <v>29865.25</v>
          </cell>
        </row>
        <row r="536">
          <cell r="C536" t="str">
            <v>BA1890</v>
          </cell>
          <cell r="K536">
            <v>40588.6</v>
          </cell>
        </row>
        <row r="537">
          <cell r="C537" t="str">
            <v>BA1740</v>
          </cell>
          <cell r="K537">
            <v>1803.66</v>
          </cell>
        </row>
        <row r="538">
          <cell r="C538" t="str">
            <v>BA1740</v>
          </cell>
          <cell r="K538">
            <v>30676.400000000001</v>
          </cell>
        </row>
        <row r="539">
          <cell r="C539" t="str">
            <v>BA1740</v>
          </cell>
          <cell r="K539">
            <v>12280.45</v>
          </cell>
        </row>
        <row r="540">
          <cell r="C540" t="str">
            <v>BA1740</v>
          </cell>
          <cell r="K540">
            <v>54144</v>
          </cell>
        </row>
        <row r="541">
          <cell r="C541" t="str">
            <v>BA1740</v>
          </cell>
          <cell r="K541">
            <v>93201.98</v>
          </cell>
        </row>
        <row r="542">
          <cell r="C542" t="str">
            <v>BA1720</v>
          </cell>
          <cell r="K542">
            <v>0</v>
          </cell>
        </row>
        <row r="543">
          <cell r="C543" t="str">
            <v>BA1730</v>
          </cell>
          <cell r="K543">
            <v>0</v>
          </cell>
        </row>
        <row r="544">
          <cell r="C544"/>
          <cell r="K544">
            <v>0</v>
          </cell>
        </row>
        <row r="545">
          <cell r="C545" t="str">
            <v>BA1760</v>
          </cell>
          <cell r="K545">
            <v>0</v>
          </cell>
        </row>
        <row r="546">
          <cell r="C546" t="str">
            <v>BA1770</v>
          </cell>
          <cell r="K546">
            <v>0</v>
          </cell>
        </row>
        <row r="547">
          <cell r="C547" t="str">
            <v>BA1790</v>
          </cell>
          <cell r="K547">
            <v>0</v>
          </cell>
        </row>
        <row r="548">
          <cell r="C548" t="str">
            <v>BA1760</v>
          </cell>
          <cell r="K548">
            <v>0</v>
          </cell>
        </row>
        <row r="549">
          <cell r="C549" t="str">
            <v>BA1770</v>
          </cell>
          <cell r="K549">
            <v>0</v>
          </cell>
        </row>
        <row r="550">
          <cell r="C550" t="str">
            <v>BA1790</v>
          </cell>
          <cell r="K550">
            <v>0</v>
          </cell>
        </row>
        <row r="551">
          <cell r="C551" t="str">
            <v>BA1760</v>
          </cell>
          <cell r="K551">
            <v>0</v>
          </cell>
        </row>
        <row r="552">
          <cell r="C552" t="str">
            <v>BA1770</v>
          </cell>
          <cell r="K552">
            <v>0</v>
          </cell>
        </row>
        <row r="553">
          <cell r="C553" t="str">
            <v>BA1790</v>
          </cell>
          <cell r="K553">
            <v>0</v>
          </cell>
        </row>
        <row r="554">
          <cell r="C554" t="str">
            <v>BA1800</v>
          </cell>
          <cell r="K554">
            <v>0</v>
          </cell>
        </row>
        <row r="555">
          <cell r="C555" t="str">
            <v>BA1800</v>
          </cell>
          <cell r="K555">
            <v>0</v>
          </cell>
        </row>
        <row r="556">
          <cell r="C556" t="str">
            <v>BA1800</v>
          </cell>
          <cell r="K556">
            <v>0</v>
          </cell>
        </row>
        <row r="557">
          <cell r="C557" t="str">
            <v>BA1800</v>
          </cell>
          <cell r="K557">
            <v>0</v>
          </cell>
        </row>
        <row r="558">
          <cell r="C558" t="str">
            <v>BA1800</v>
          </cell>
          <cell r="K558">
            <v>0</v>
          </cell>
        </row>
        <row r="559">
          <cell r="C559" t="str">
            <v>BA1800</v>
          </cell>
          <cell r="K559">
            <v>0</v>
          </cell>
        </row>
        <row r="560">
          <cell r="C560" t="str">
            <v>BA1800</v>
          </cell>
          <cell r="K560">
            <v>0</v>
          </cell>
        </row>
        <row r="561">
          <cell r="C561" t="str">
            <v>BA1800</v>
          </cell>
          <cell r="K561">
            <v>0</v>
          </cell>
        </row>
        <row r="562">
          <cell r="C562" t="str">
            <v>BA1800</v>
          </cell>
          <cell r="K562">
            <v>0</v>
          </cell>
        </row>
        <row r="563">
          <cell r="C563" t="str">
            <v>BA1800</v>
          </cell>
          <cell r="K563">
            <v>0</v>
          </cell>
        </row>
        <row r="564">
          <cell r="C564" t="str">
            <v>BA1800</v>
          </cell>
          <cell r="K564">
            <v>0</v>
          </cell>
        </row>
        <row r="565">
          <cell r="C565" t="str">
            <v>BA1800</v>
          </cell>
          <cell r="K565">
            <v>0</v>
          </cell>
        </row>
        <row r="566">
          <cell r="C566" t="str">
            <v>BA1810</v>
          </cell>
          <cell r="K566">
            <v>0</v>
          </cell>
        </row>
        <row r="567">
          <cell r="C567" t="str">
            <v>BA1820</v>
          </cell>
          <cell r="K567">
            <v>0</v>
          </cell>
        </row>
        <row r="568">
          <cell r="C568" t="str">
            <v>BA1830</v>
          </cell>
          <cell r="K568">
            <v>0</v>
          </cell>
        </row>
        <row r="569">
          <cell r="C569" t="str">
            <v>BA1850</v>
          </cell>
          <cell r="K569">
            <v>0</v>
          </cell>
        </row>
        <row r="570">
          <cell r="C570" t="str">
            <v>BA1860</v>
          </cell>
          <cell r="K570">
            <v>37362.300000000003</v>
          </cell>
        </row>
        <row r="571">
          <cell r="C571" t="str">
            <v>BA1870</v>
          </cell>
          <cell r="K571">
            <v>0</v>
          </cell>
        </row>
        <row r="572">
          <cell r="C572" t="str">
            <v>BA1831</v>
          </cell>
          <cell r="K572">
            <v>0</v>
          </cell>
        </row>
        <row r="573">
          <cell r="C573"/>
          <cell r="K573">
            <v>0</v>
          </cell>
        </row>
        <row r="574">
          <cell r="C574"/>
          <cell r="K574">
            <v>0</v>
          </cell>
        </row>
        <row r="575">
          <cell r="C575" t="str">
            <v>BA1920</v>
          </cell>
          <cell r="K575">
            <v>2142285.42</v>
          </cell>
        </row>
        <row r="576">
          <cell r="C576" t="str">
            <v>BA1930</v>
          </cell>
          <cell r="K576">
            <v>1325669.46</v>
          </cell>
        </row>
        <row r="577">
          <cell r="C577" t="str">
            <v>BA1960</v>
          </cell>
          <cell r="K577">
            <v>50172.29</v>
          </cell>
        </row>
        <row r="578">
          <cell r="C578" t="str">
            <v>BA1940</v>
          </cell>
          <cell r="K578">
            <v>1813241.83</v>
          </cell>
        </row>
        <row r="579">
          <cell r="C579" t="str">
            <v>BA1940</v>
          </cell>
          <cell r="K579">
            <v>0</v>
          </cell>
        </row>
        <row r="580">
          <cell r="C580" t="str">
            <v>BA1950</v>
          </cell>
          <cell r="K580">
            <v>22300.95</v>
          </cell>
        </row>
        <row r="581">
          <cell r="C581" t="str">
            <v>BA1970</v>
          </cell>
          <cell r="K581">
            <v>2076.3000000000002</v>
          </cell>
        </row>
        <row r="582">
          <cell r="C582" t="str">
            <v>BA1980</v>
          </cell>
          <cell r="K582">
            <v>0</v>
          </cell>
        </row>
        <row r="583">
          <cell r="C583" t="str">
            <v>BA1980</v>
          </cell>
          <cell r="K583">
            <v>0</v>
          </cell>
        </row>
        <row r="584">
          <cell r="C584"/>
          <cell r="K584">
            <v>0</v>
          </cell>
        </row>
        <row r="585">
          <cell r="C585"/>
          <cell r="K585">
            <v>0</v>
          </cell>
        </row>
        <row r="586">
          <cell r="C586" t="str">
            <v>BA2000</v>
          </cell>
          <cell r="K586">
            <v>231284.89</v>
          </cell>
        </row>
        <row r="587">
          <cell r="C587" t="str">
            <v>BA2000</v>
          </cell>
          <cell r="K587">
            <v>13041.27</v>
          </cell>
        </row>
        <row r="588">
          <cell r="C588" t="str">
            <v>BA2030</v>
          </cell>
          <cell r="K588">
            <v>0</v>
          </cell>
        </row>
        <row r="589">
          <cell r="C589" t="str">
            <v>BA2020</v>
          </cell>
          <cell r="K589">
            <v>1778670.28</v>
          </cell>
        </row>
        <row r="590">
          <cell r="C590" t="str">
            <v>BA2020</v>
          </cell>
          <cell r="K590">
            <v>1251472.8999999999</v>
          </cell>
        </row>
        <row r="591">
          <cell r="C591" t="str">
            <v>BA2020</v>
          </cell>
          <cell r="K591">
            <v>0</v>
          </cell>
        </row>
        <row r="592">
          <cell r="C592" t="str">
            <v>BA2030</v>
          </cell>
          <cell r="K592">
            <v>61925.86</v>
          </cell>
        </row>
        <row r="593">
          <cell r="C593" t="str">
            <v>BA2030</v>
          </cell>
          <cell r="K593">
            <v>33006.379999999997</v>
          </cell>
        </row>
        <row r="594">
          <cell r="C594" t="str">
            <v>BA2060</v>
          </cell>
          <cell r="K594">
            <v>0</v>
          </cell>
        </row>
        <row r="595">
          <cell r="C595" t="str">
            <v>BA2050</v>
          </cell>
          <cell r="K595">
            <v>0</v>
          </cell>
        </row>
        <row r="596">
          <cell r="C596" t="str">
            <v>BA2050</v>
          </cell>
          <cell r="K596">
            <v>0</v>
          </cell>
        </row>
        <row r="597">
          <cell r="C597" t="str">
            <v>BA2050</v>
          </cell>
          <cell r="K597">
            <v>0</v>
          </cell>
        </row>
        <row r="598">
          <cell r="C598" t="str">
            <v>BA2060</v>
          </cell>
          <cell r="K598">
            <v>0</v>
          </cell>
        </row>
        <row r="599">
          <cell r="C599" t="str">
            <v>BA2060</v>
          </cell>
          <cell r="K599">
            <v>0</v>
          </cell>
        </row>
        <row r="600">
          <cell r="C600" t="str">
            <v>BA2060</v>
          </cell>
          <cell r="K600">
            <v>0</v>
          </cell>
        </row>
        <row r="601">
          <cell r="C601" t="str">
            <v>BA2050</v>
          </cell>
          <cell r="K601">
            <v>0</v>
          </cell>
        </row>
        <row r="602">
          <cell r="C602" t="str">
            <v>BA2050</v>
          </cell>
          <cell r="K602">
            <v>0</v>
          </cell>
        </row>
        <row r="603">
          <cell r="C603" t="str">
            <v>BA2050</v>
          </cell>
          <cell r="K603">
            <v>0</v>
          </cell>
        </row>
        <row r="604">
          <cell r="C604" t="str">
            <v>BA2060</v>
          </cell>
          <cell r="K604">
            <v>0</v>
          </cell>
        </row>
        <row r="605">
          <cell r="C605" t="str">
            <v>BA2060</v>
          </cell>
          <cell r="K605">
            <v>0</v>
          </cell>
        </row>
        <row r="606">
          <cell r="C606" t="str">
            <v>BA2060</v>
          </cell>
          <cell r="K606">
            <v>0</v>
          </cell>
        </row>
        <row r="607">
          <cell r="C607" t="str">
            <v>BA2060</v>
          </cell>
          <cell r="K607">
            <v>0</v>
          </cell>
        </row>
        <row r="608">
          <cell r="C608" t="str">
            <v>BA2060</v>
          </cell>
          <cell r="K608">
            <v>0</v>
          </cell>
        </row>
        <row r="609">
          <cell r="C609" t="str">
            <v>BA2070</v>
          </cell>
          <cell r="K609">
            <v>0</v>
          </cell>
        </row>
        <row r="610">
          <cell r="C610" t="str">
            <v>BA2061</v>
          </cell>
          <cell r="K610">
            <v>0</v>
          </cell>
        </row>
        <row r="611">
          <cell r="C611" t="str">
            <v>BA2030</v>
          </cell>
          <cell r="K611">
            <v>0</v>
          </cell>
        </row>
        <row r="612">
          <cell r="C612"/>
          <cell r="K612">
            <v>0</v>
          </cell>
        </row>
        <row r="613">
          <cell r="C613"/>
          <cell r="K613">
            <v>0</v>
          </cell>
        </row>
        <row r="614">
          <cell r="C614" t="str">
            <v>BA2120</v>
          </cell>
          <cell r="K614">
            <v>19456754.289999999</v>
          </cell>
        </row>
        <row r="615">
          <cell r="C615" t="str">
            <v>BA2120</v>
          </cell>
          <cell r="K615">
            <v>6506234.1500000004</v>
          </cell>
        </row>
        <row r="616">
          <cell r="C616" t="str">
            <v>BA2120</v>
          </cell>
          <cell r="K616">
            <v>1317145.3500000001</v>
          </cell>
        </row>
        <row r="617">
          <cell r="C617" t="str">
            <v>BA2120</v>
          </cell>
          <cell r="K617">
            <v>343806.07</v>
          </cell>
        </row>
        <row r="618">
          <cell r="C618" t="str">
            <v>BA2120</v>
          </cell>
          <cell r="K618">
            <v>122797.43</v>
          </cell>
        </row>
        <row r="619">
          <cell r="C619" t="str">
            <v>BA2120</v>
          </cell>
          <cell r="K619">
            <v>8103.01</v>
          </cell>
        </row>
        <row r="620">
          <cell r="C620" t="str">
            <v>BA2120</v>
          </cell>
          <cell r="K620">
            <v>0</v>
          </cell>
        </row>
        <row r="621">
          <cell r="C621" t="str">
            <v>BA2120</v>
          </cell>
          <cell r="K621">
            <v>8215675.4100000001</v>
          </cell>
        </row>
        <row r="622">
          <cell r="C622" t="str">
            <v>BA2160</v>
          </cell>
          <cell r="K622">
            <v>2945430.62</v>
          </cell>
        </row>
        <row r="623">
          <cell r="C623" t="str">
            <v>BA2160</v>
          </cell>
          <cell r="K623">
            <v>485363.38</v>
          </cell>
        </row>
        <row r="624">
          <cell r="C624" t="str">
            <v>BA2160</v>
          </cell>
          <cell r="K624">
            <v>31325.02</v>
          </cell>
        </row>
        <row r="625">
          <cell r="C625" t="str">
            <v>BA2160</v>
          </cell>
          <cell r="K625">
            <v>48365.64</v>
          </cell>
        </row>
        <row r="626">
          <cell r="C626" t="str">
            <v>BA2160</v>
          </cell>
          <cell r="K626">
            <v>8325.7199999999993</v>
          </cell>
        </row>
        <row r="627">
          <cell r="C627" t="str">
            <v>BA2160</v>
          </cell>
          <cell r="K627">
            <v>0</v>
          </cell>
        </row>
        <row r="628">
          <cell r="C628" t="str">
            <v>BA2160</v>
          </cell>
          <cell r="K628">
            <v>0</v>
          </cell>
        </row>
        <row r="629">
          <cell r="C629" t="str">
            <v>BA2160</v>
          </cell>
          <cell r="K629">
            <v>1055345.3799999999</v>
          </cell>
        </row>
        <row r="630">
          <cell r="C630" t="str">
            <v>BA2200</v>
          </cell>
          <cell r="K630">
            <v>24756499.649999999</v>
          </cell>
        </row>
        <row r="631">
          <cell r="C631" t="str">
            <v>BA2200</v>
          </cell>
          <cell r="K631">
            <v>0</v>
          </cell>
        </row>
        <row r="632">
          <cell r="C632" t="str">
            <v>BA2200</v>
          </cell>
          <cell r="K632">
            <v>0</v>
          </cell>
        </row>
        <row r="633">
          <cell r="C633" t="str">
            <v>BA2200</v>
          </cell>
          <cell r="K633">
            <v>21769.919999999998</v>
          </cell>
        </row>
        <row r="634">
          <cell r="C634" t="str">
            <v>BA2200</v>
          </cell>
          <cell r="K634">
            <v>2581.58</v>
          </cell>
        </row>
        <row r="635">
          <cell r="C635" t="str">
            <v>BA2200</v>
          </cell>
          <cell r="K635">
            <v>0</v>
          </cell>
        </row>
        <row r="636">
          <cell r="C636" t="str">
            <v>BA2200</v>
          </cell>
          <cell r="K636">
            <v>10008051.33</v>
          </cell>
        </row>
        <row r="637">
          <cell r="C637" t="str">
            <v>BA2200</v>
          </cell>
          <cell r="K637">
            <v>4808774.91</v>
          </cell>
        </row>
        <row r="638">
          <cell r="C638" t="str">
            <v>BA2200</v>
          </cell>
          <cell r="K638">
            <v>3857100.39</v>
          </cell>
        </row>
        <row r="639">
          <cell r="C639"/>
          <cell r="K639">
            <v>0</v>
          </cell>
        </row>
        <row r="640">
          <cell r="C640" t="str">
            <v>BA2130</v>
          </cell>
          <cell r="K640">
            <v>1109835.8400000001</v>
          </cell>
        </row>
        <row r="641">
          <cell r="C641" t="str">
            <v>BA2130</v>
          </cell>
          <cell r="K641">
            <v>217350.7</v>
          </cell>
        </row>
        <row r="642">
          <cell r="C642" t="str">
            <v>BA2130</v>
          </cell>
          <cell r="K642">
            <v>125357.96</v>
          </cell>
        </row>
        <row r="643">
          <cell r="C643" t="str">
            <v>BA2130</v>
          </cell>
          <cell r="K643">
            <v>18224.169999999998</v>
          </cell>
        </row>
        <row r="644">
          <cell r="C644" t="str">
            <v>BA2130</v>
          </cell>
          <cell r="K644">
            <v>181.83</v>
          </cell>
        </row>
        <row r="645">
          <cell r="C645" t="str">
            <v>BA2130</v>
          </cell>
          <cell r="K645">
            <v>0</v>
          </cell>
        </row>
        <row r="646">
          <cell r="C646" t="str">
            <v>BA2130</v>
          </cell>
          <cell r="K646">
            <v>0</v>
          </cell>
        </row>
        <row r="647">
          <cell r="C647" t="str">
            <v>BA2130</v>
          </cell>
          <cell r="K647">
            <v>467897.93</v>
          </cell>
        </row>
        <row r="648">
          <cell r="C648" t="str">
            <v>BA2170</v>
          </cell>
          <cell r="K648">
            <v>315880.15999999997</v>
          </cell>
        </row>
        <row r="649">
          <cell r="C649" t="str">
            <v>BA2170</v>
          </cell>
          <cell r="K649">
            <v>652.03</v>
          </cell>
        </row>
        <row r="650">
          <cell r="C650" t="str">
            <v>BA2170</v>
          </cell>
          <cell r="K650">
            <v>14401.23</v>
          </cell>
        </row>
        <row r="651">
          <cell r="C651" t="str">
            <v>BA2170</v>
          </cell>
          <cell r="K651">
            <v>5125.63</v>
          </cell>
        </row>
        <row r="652">
          <cell r="C652" t="str">
            <v>BA2170</v>
          </cell>
          <cell r="K652">
            <v>418.21</v>
          </cell>
        </row>
        <row r="653">
          <cell r="C653" t="str">
            <v>BA2170</v>
          </cell>
          <cell r="K653">
            <v>0</v>
          </cell>
        </row>
        <row r="654">
          <cell r="C654" t="str">
            <v>BA2170</v>
          </cell>
          <cell r="K654">
            <v>0</v>
          </cell>
        </row>
        <row r="655">
          <cell r="C655" t="str">
            <v>BA2170</v>
          </cell>
          <cell r="K655">
            <v>107872.01</v>
          </cell>
        </row>
        <row r="656">
          <cell r="C656" t="str">
            <v>BA2210</v>
          </cell>
          <cell r="K656">
            <v>2393258.84</v>
          </cell>
        </row>
        <row r="657">
          <cell r="C657" t="str">
            <v>BA2210</v>
          </cell>
          <cell r="K657">
            <v>0</v>
          </cell>
        </row>
        <row r="658">
          <cell r="C658" t="str">
            <v>BA2210</v>
          </cell>
          <cell r="K658">
            <v>0</v>
          </cell>
        </row>
        <row r="659">
          <cell r="C659" t="str">
            <v>BA2210</v>
          </cell>
          <cell r="K659">
            <v>0</v>
          </cell>
        </row>
        <row r="660">
          <cell r="C660" t="str">
            <v>BA2210</v>
          </cell>
          <cell r="K660">
            <v>0</v>
          </cell>
        </row>
        <row r="661">
          <cell r="C661" t="str">
            <v>BA2210</v>
          </cell>
          <cell r="K661">
            <v>0</v>
          </cell>
        </row>
        <row r="662">
          <cell r="C662" t="str">
            <v>BA2210</v>
          </cell>
          <cell r="K662">
            <v>1004456.34</v>
          </cell>
        </row>
        <row r="663">
          <cell r="C663" t="str">
            <v>BA2210</v>
          </cell>
          <cell r="K663">
            <v>172650.86</v>
          </cell>
        </row>
        <row r="664">
          <cell r="C664" t="str">
            <v>BA2210</v>
          </cell>
          <cell r="K664">
            <v>573033.75</v>
          </cell>
        </row>
        <row r="665">
          <cell r="C665"/>
          <cell r="K665">
            <v>0</v>
          </cell>
        </row>
        <row r="666">
          <cell r="C666" t="str">
            <v>BA2140</v>
          </cell>
          <cell r="K666">
            <v>0</v>
          </cell>
        </row>
        <row r="667">
          <cell r="C667" t="str">
            <v>BA2140</v>
          </cell>
          <cell r="K667">
            <v>0</v>
          </cell>
        </row>
        <row r="668">
          <cell r="C668" t="str">
            <v>BA2140</v>
          </cell>
          <cell r="K668">
            <v>0</v>
          </cell>
        </row>
        <row r="669">
          <cell r="C669" t="str">
            <v>BA2140</v>
          </cell>
          <cell r="K669">
            <v>0</v>
          </cell>
        </row>
        <row r="670">
          <cell r="C670" t="str">
            <v>BA2140</v>
          </cell>
          <cell r="K670">
            <v>0</v>
          </cell>
        </row>
        <row r="671">
          <cell r="C671" t="str">
            <v>BA2140</v>
          </cell>
          <cell r="K671">
            <v>0</v>
          </cell>
        </row>
        <row r="672">
          <cell r="C672" t="str">
            <v>BA2140</v>
          </cell>
          <cell r="K672">
            <v>0</v>
          </cell>
        </row>
        <row r="673">
          <cell r="C673" t="str">
            <v>BA2140</v>
          </cell>
          <cell r="K673">
            <v>0</v>
          </cell>
        </row>
        <row r="674">
          <cell r="C674" t="str">
            <v>BA2180</v>
          </cell>
          <cell r="K674">
            <v>0</v>
          </cell>
        </row>
        <row r="675">
          <cell r="C675" t="str">
            <v>BA2180</v>
          </cell>
          <cell r="K675">
            <v>0</v>
          </cell>
        </row>
        <row r="676">
          <cell r="C676" t="str">
            <v>BA2180</v>
          </cell>
          <cell r="K676">
            <v>0</v>
          </cell>
        </row>
        <row r="677">
          <cell r="C677" t="str">
            <v>BA2180</v>
          </cell>
          <cell r="K677">
            <v>0</v>
          </cell>
        </row>
        <row r="678">
          <cell r="C678" t="str">
            <v>BA2180</v>
          </cell>
          <cell r="K678">
            <v>0</v>
          </cell>
        </row>
        <row r="679">
          <cell r="C679" t="str">
            <v>BA2180</v>
          </cell>
          <cell r="K679">
            <v>0</v>
          </cell>
        </row>
        <row r="680">
          <cell r="C680" t="str">
            <v>BA2180</v>
          </cell>
          <cell r="K680">
            <v>0</v>
          </cell>
        </row>
        <row r="681">
          <cell r="C681" t="str">
            <v>BA2180</v>
          </cell>
          <cell r="K681">
            <v>0</v>
          </cell>
        </row>
        <row r="682">
          <cell r="C682" t="str">
            <v>BA2220</v>
          </cell>
          <cell r="K682">
            <v>0</v>
          </cell>
        </row>
        <row r="683">
          <cell r="C683" t="str">
            <v>BA2220</v>
          </cell>
          <cell r="K683">
            <v>0</v>
          </cell>
        </row>
        <row r="684">
          <cell r="C684" t="str">
            <v>BA2220</v>
          </cell>
          <cell r="K684">
            <v>0</v>
          </cell>
        </row>
        <row r="685">
          <cell r="C685" t="str">
            <v>BA2220</v>
          </cell>
          <cell r="K685">
            <v>0</v>
          </cell>
        </row>
        <row r="686">
          <cell r="C686" t="str">
            <v>BA2220</v>
          </cell>
          <cell r="K686">
            <v>0</v>
          </cell>
        </row>
        <row r="687">
          <cell r="C687" t="str">
            <v>BA2220</v>
          </cell>
          <cell r="K687">
            <v>0</v>
          </cell>
        </row>
        <row r="688">
          <cell r="C688" t="str">
            <v>BA2220</v>
          </cell>
          <cell r="K688">
            <v>0</v>
          </cell>
        </row>
        <row r="689">
          <cell r="C689" t="str">
            <v>BA2220</v>
          </cell>
          <cell r="K689">
            <v>0</v>
          </cell>
        </row>
        <row r="690">
          <cell r="C690" t="str">
            <v>BA2220</v>
          </cell>
          <cell r="K690">
            <v>0</v>
          </cell>
        </row>
        <row r="691">
          <cell r="C691"/>
          <cell r="K691">
            <v>0</v>
          </cell>
        </row>
        <row r="692">
          <cell r="C692"/>
          <cell r="K692">
            <v>0</v>
          </cell>
        </row>
        <row r="693">
          <cell r="C693" t="str">
            <v>BA2380</v>
          </cell>
          <cell r="K693">
            <v>4168995.5</v>
          </cell>
        </row>
        <row r="694">
          <cell r="C694" t="str">
            <v>BA2380</v>
          </cell>
          <cell r="K694">
            <v>0</v>
          </cell>
        </row>
        <row r="695">
          <cell r="C695" t="str">
            <v>BA2380</v>
          </cell>
          <cell r="K695">
            <v>0</v>
          </cell>
        </row>
        <row r="696">
          <cell r="C696" t="str">
            <v>BA2380</v>
          </cell>
          <cell r="K696">
            <v>0</v>
          </cell>
        </row>
        <row r="697">
          <cell r="C697" t="str">
            <v>BA2380</v>
          </cell>
          <cell r="K697">
            <v>1560091.81</v>
          </cell>
        </row>
        <row r="698">
          <cell r="C698" t="str">
            <v>BA2380</v>
          </cell>
          <cell r="K698">
            <v>151532.26999999999</v>
          </cell>
        </row>
        <row r="699">
          <cell r="C699" t="str">
            <v>BA2380</v>
          </cell>
          <cell r="K699">
            <v>833150.26</v>
          </cell>
        </row>
        <row r="700">
          <cell r="C700"/>
          <cell r="K700">
            <v>0</v>
          </cell>
        </row>
        <row r="701">
          <cell r="C701" t="str">
            <v>BA2390</v>
          </cell>
          <cell r="K701">
            <v>389126.03</v>
          </cell>
        </row>
        <row r="702">
          <cell r="C702" t="str">
            <v>BA2390</v>
          </cell>
          <cell r="K702">
            <v>0</v>
          </cell>
        </row>
        <row r="703">
          <cell r="C703" t="str">
            <v>BA2390</v>
          </cell>
          <cell r="K703">
            <v>0</v>
          </cell>
        </row>
        <row r="704">
          <cell r="C704" t="str">
            <v>BA2390</v>
          </cell>
          <cell r="K704">
            <v>0</v>
          </cell>
        </row>
        <row r="705">
          <cell r="C705" t="str">
            <v>BA2390</v>
          </cell>
          <cell r="K705">
            <v>154527.04999999999</v>
          </cell>
        </row>
        <row r="706">
          <cell r="C706" t="str">
            <v>BA2390</v>
          </cell>
          <cell r="K706">
            <v>3530.2</v>
          </cell>
        </row>
        <row r="707">
          <cell r="C707" t="str">
            <v>BA2390</v>
          </cell>
          <cell r="K707">
            <v>97342.66</v>
          </cell>
        </row>
        <row r="708">
          <cell r="C708"/>
          <cell r="K708">
            <v>0</v>
          </cell>
        </row>
        <row r="709">
          <cell r="C709" t="str">
            <v>BA2400</v>
          </cell>
          <cell r="K709">
            <v>0</v>
          </cell>
        </row>
        <row r="710">
          <cell r="C710" t="str">
            <v>BA2400</v>
          </cell>
          <cell r="K710">
            <v>0</v>
          </cell>
        </row>
        <row r="711">
          <cell r="C711" t="str">
            <v>BA2400</v>
          </cell>
          <cell r="K711">
            <v>0</v>
          </cell>
        </row>
        <row r="712">
          <cell r="C712" t="str">
            <v>BA2400</v>
          </cell>
          <cell r="K712">
            <v>0</v>
          </cell>
        </row>
        <row r="713">
          <cell r="C713" t="str">
            <v>BA2400</v>
          </cell>
          <cell r="K713">
            <v>0</v>
          </cell>
        </row>
        <row r="714">
          <cell r="C714" t="str">
            <v>BA2400</v>
          </cell>
          <cell r="K714">
            <v>0</v>
          </cell>
        </row>
        <row r="715">
          <cell r="C715" t="str">
            <v>BA2400</v>
          </cell>
          <cell r="K715">
            <v>0</v>
          </cell>
        </row>
        <row r="716">
          <cell r="C716"/>
          <cell r="K716">
            <v>0</v>
          </cell>
        </row>
        <row r="717">
          <cell r="C717"/>
          <cell r="K717">
            <v>0</v>
          </cell>
        </row>
        <row r="718">
          <cell r="C718" t="str">
            <v>BA2250</v>
          </cell>
          <cell r="K718">
            <v>129648.78</v>
          </cell>
        </row>
        <row r="719">
          <cell r="C719" t="str">
            <v>BA2250</v>
          </cell>
          <cell r="K719">
            <v>102282.98</v>
          </cell>
        </row>
        <row r="720">
          <cell r="C720" t="str">
            <v>BA2250</v>
          </cell>
          <cell r="K720">
            <v>0</v>
          </cell>
        </row>
        <row r="721">
          <cell r="C721" t="str">
            <v>BA2250</v>
          </cell>
          <cell r="K721">
            <v>4741.0200000000004</v>
          </cell>
        </row>
        <row r="722">
          <cell r="C722" t="str">
            <v>BA2250</v>
          </cell>
          <cell r="K722">
            <v>7500</v>
          </cell>
        </row>
        <row r="723">
          <cell r="C723" t="str">
            <v>BA2250</v>
          </cell>
          <cell r="K723">
            <v>0</v>
          </cell>
        </row>
        <row r="724">
          <cell r="C724" t="str">
            <v>BA2250</v>
          </cell>
          <cell r="K724">
            <v>0</v>
          </cell>
        </row>
        <row r="725">
          <cell r="C725" t="str">
            <v>BA2250</v>
          </cell>
          <cell r="K725">
            <v>70344.56</v>
          </cell>
        </row>
        <row r="726">
          <cell r="C726" t="str">
            <v>BA2290</v>
          </cell>
          <cell r="K726">
            <v>50445.2</v>
          </cell>
        </row>
        <row r="727">
          <cell r="C727" t="str">
            <v>BA2290</v>
          </cell>
          <cell r="K727">
            <v>0</v>
          </cell>
        </row>
        <row r="728">
          <cell r="C728" t="str">
            <v>BA2290</v>
          </cell>
          <cell r="K728">
            <v>0</v>
          </cell>
        </row>
        <row r="729">
          <cell r="C729" t="str">
            <v>BA2290</v>
          </cell>
          <cell r="K729">
            <v>0</v>
          </cell>
        </row>
        <row r="730">
          <cell r="C730" t="str">
            <v>BA2290</v>
          </cell>
          <cell r="K730">
            <v>0</v>
          </cell>
        </row>
        <row r="731">
          <cell r="C731" t="str">
            <v>BA2290</v>
          </cell>
          <cell r="K731">
            <v>0</v>
          </cell>
        </row>
        <row r="732">
          <cell r="C732" t="str">
            <v>BA2290</v>
          </cell>
          <cell r="K732">
            <v>16675.099999999999</v>
          </cell>
        </row>
        <row r="733">
          <cell r="C733" t="str">
            <v>BA2290</v>
          </cell>
          <cell r="K733">
            <v>2516.79</v>
          </cell>
        </row>
        <row r="734">
          <cell r="C734" t="str">
            <v>BA2290</v>
          </cell>
          <cell r="K734">
            <v>333.99</v>
          </cell>
        </row>
        <row r="735">
          <cell r="C735"/>
          <cell r="K735">
            <v>0</v>
          </cell>
        </row>
        <row r="736">
          <cell r="C736" t="str">
            <v>BA2260</v>
          </cell>
          <cell r="K736">
            <v>0</v>
          </cell>
        </row>
        <row r="737">
          <cell r="C737" t="str">
            <v>BA2260</v>
          </cell>
          <cell r="K737">
            <v>0</v>
          </cell>
        </row>
        <row r="738">
          <cell r="C738" t="str">
            <v>BA2260</v>
          </cell>
          <cell r="K738">
            <v>0</v>
          </cell>
        </row>
        <row r="739">
          <cell r="C739" t="str">
            <v>BA2260</v>
          </cell>
          <cell r="K739">
            <v>0</v>
          </cell>
        </row>
        <row r="740">
          <cell r="C740" t="str">
            <v>BA2260</v>
          </cell>
          <cell r="K740">
            <v>0</v>
          </cell>
        </row>
        <row r="741">
          <cell r="C741" t="str">
            <v>BA2260</v>
          </cell>
          <cell r="K741">
            <v>0</v>
          </cell>
        </row>
        <row r="742">
          <cell r="C742" t="str">
            <v>BA2260</v>
          </cell>
          <cell r="K742">
            <v>0</v>
          </cell>
        </row>
        <row r="743">
          <cell r="C743" t="str">
            <v>BA2260</v>
          </cell>
          <cell r="K743">
            <v>5.47</v>
          </cell>
        </row>
        <row r="744">
          <cell r="C744" t="str">
            <v>BA2300</v>
          </cell>
          <cell r="K744">
            <v>0</v>
          </cell>
        </row>
        <row r="745">
          <cell r="C745" t="str">
            <v>BA2300</v>
          </cell>
          <cell r="K745">
            <v>0</v>
          </cell>
        </row>
        <row r="746">
          <cell r="C746" t="str">
            <v>BA2300</v>
          </cell>
          <cell r="K746">
            <v>0</v>
          </cell>
        </row>
        <row r="747">
          <cell r="C747" t="str">
            <v>BA2300</v>
          </cell>
          <cell r="K747">
            <v>0</v>
          </cell>
        </row>
        <row r="748">
          <cell r="C748" t="str">
            <v>BA2300</v>
          </cell>
          <cell r="K748">
            <v>0</v>
          </cell>
        </row>
        <row r="749">
          <cell r="C749" t="str">
            <v>BA2300</v>
          </cell>
          <cell r="K749">
            <v>0</v>
          </cell>
        </row>
        <row r="750">
          <cell r="C750" t="str">
            <v>BA2300</v>
          </cell>
          <cell r="K750">
            <v>0</v>
          </cell>
        </row>
        <row r="751">
          <cell r="C751" t="str">
            <v>BA2300</v>
          </cell>
          <cell r="K751">
            <v>0</v>
          </cell>
        </row>
        <row r="752">
          <cell r="C752" t="str">
            <v>BA2300</v>
          </cell>
          <cell r="K752">
            <v>0</v>
          </cell>
        </row>
        <row r="753">
          <cell r="C753"/>
          <cell r="K753">
            <v>0</v>
          </cell>
        </row>
        <row r="754">
          <cell r="C754" t="str">
            <v>BA2270</v>
          </cell>
          <cell r="K754">
            <v>0</v>
          </cell>
        </row>
        <row r="755">
          <cell r="C755" t="str">
            <v>BA2270</v>
          </cell>
          <cell r="K755">
            <v>0</v>
          </cell>
        </row>
        <row r="756">
          <cell r="C756" t="str">
            <v>BA2270</v>
          </cell>
          <cell r="K756">
            <v>0</v>
          </cell>
        </row>
        <row r="757">
          <cell r="C757" t="str">
            <v>BA2270</v>
          </cell>
          <cell r="K757">
            <v>0</v>
          </cell>
        </row>
        <row r="758">
          <cell r="C758" t="str">
            <v>BA2270</v>
          </cell>
          <cell r="K758">
            <v>0</v>
          </cell>
        </row>
        <row r="759">
          <cell r="C759" t="str">
            <v>BA2270</v>
          </cell>
          <cell r="K759">
            <v>0</v>
          </cell>
        </row>
        <row r="760">
          <cell r="C760" t="str">
            <v>BA2270</v>
          </cell>
          <cell r="K760">
            <v>0</v>
          </cell>
        </row>
        <row r="761">
          <cell r="C761" t="str">
            <v>BA2270</v>
          </cell>
          <cell r="K761">
            <v>0</v>
          </cell>
        </row>
        <row r="762">
          <cell r="C762" t="str">
            <v>BA2310</v>
          </cell>
          <cell r="K762">
            <v>0</v>
          </cell>
        </row>
        <row r="763">
          <cell r="C763" t="str">
            <v>BA2310</v>
          </cell>
          <cell r="K763">
            <v>0</v>
          </cell>
        </row>
        <row r="764">
          <cell r="C764" t="str">
            <v>BA2310</v>
          </cell>
          <cell r="K764">
            <v>0</v>
          </cell>
        </row>
        <row r="765">
          <cell r="C765" t="str">
            <v>BA2310</v>
          </cell>
          <cell r="K765">
            <v>0</v>
          </cell>
        </row>
        <row r="766">
          <cell r="C766" t="str">
            <v>BA2310</v>
          </cell>
          <cell r="K766">
            <v>0</v>
          </cell>
        </row>
        <row r="767">
          <cell r="C767" t="str">
            <v>BA2310</v>
          </cell>
          <cell r="K767">
            <v>0</v>
          </cell>
        </row>
        <row r="768">
          <cell r="C768" t="str">
            <v>BA2310</v>
          </cell>
          <cell r="K768">
            <v>0</v>
          </cell>
        </row>
        <row r="769">
          <cell r="C769" t="str">
            <v>BA2310</v>
          </cell>
          <cell r="K769">
            <v>0</v>
          </cell>
        </row>
        <row r="770">
          <cell r="C770" t="str">
            <v>BA2310</v>
          </cell>
          <cell r="K770">
            <v>0</v>
          </cell>
        </row>
        <row r="771">
          <cell r="C771"/>
          <cell r="K771">
            <v>0</v>
          </cell>
        </row>
        <row r="772">
          <cell r="C772"/>
          <cell r="K772">
            <v>0</v>
          </cell>
        </row>
        <row r="773">
          <cell r="C773" t="str">
            <v>BA2340</v>
          </cell>
          <cell r="K773">
            <v>22775.919999999998</v>
          </cell>
        </row>
        <row r="774">
          <cell r="C774" t="str">
            <v>BA2340</v>
          </cell>
          <cell r="K774">
            <v>14029.63</v>
          </cell>
        </row>
        <row r="775">
          <cell r="C775" t="str">
            <v>BA2340</v>
          </cell>
          <cell r="K775">
            <v>3770.15</v>
          </cell>
        </row>
        <row r="776">
          <cell r="C776" t="str">
            <v>BA2340</v>
          </cell>
          <cell r="K776">
            <v>832.87</v>
          </cell>
        </row>
        <row r="777">
          <cell r="C777" t="str">
            <v>BA2340</v>
          </cell>
          <cell r="K777">
            <v>0</v>
          </cell>
        </row>
        <row r="778">
          <cell r="C778" t="str">
            <v>BA2340</v>
          </cell>
          <cell r="K778">
            <v>0</v>
          </cell>
        </row>
        <row r="779">
          <cell r="C779" t="str">
            <v>BA2340</v>
          </cell>
          <cell r="K779">
            <v>0</v>
          </cell>
        </row>
        <row r="780">
          <cell r="C780" t="str">
            <v>BA2340</v>
          </cell>
          <cell r="K780">
            <v>11952.76</v>
          </cell>
        </row>
        <row r="781">
          <cell r="C781" t="str">
            <v>BA2380</v>
          </cell>
          <cell r="K781">
            <v>2609280.38</v>
          </cell>
        </row>
        <row r="782">
          <cell r="C782" t="str">
            <v>BA2380</v>
          </cell>
          <cell r="K782">
            <v>0</v>
          </cell>
        </row>
        <row r="783">
          <cell r="C783" t="str">
            <v>BA2380</v>
          </cell>
          <cell r="K783">
            <v>0</v>
          </cell>
        </row>
        <row r="784">
          <cell r="C784" t="str">
            <v>BA2380</v>
          </cell>
          <cell r="K784">
            <v>0</v>
          </cell>
        </row>
        <row r="785">
          <cell r="C785" t="str">
            <v>BA2380</v>
          </cell>
          <cell r="K785">
            <v>0</v>
          </cell>
        </row>
        <row r="786">
          <cell r="C786" t="str">
            <v>BA2380</v>
          </cell>
          <cell r="K786">
            <v>0</v>
          </cell>
        </row>
        <row r="787">
          <cell r="C787" t="str">
            <v>BA2380</v>
          </cell>
          <cell r="K787">
            <v>983496.7</v>
          </cell>
        </row>
        <row r="788">
          <cell r="C788" t="str">
            <v>BA2380</v>
          </cell>
          <cell r="K788">
            <v>260732.26</v>
          </cell>
        </row>
        <row r="789">
          <cell r="C789" t="str">
            <v>BA2380</v>
          </cell>
          <cell r="K789">
            <v>427939.75</v>
          </cell>
        </row>
        <row r="790">
          <cell r="C790"/>
          <cell r="K790">
            <v>0</v>
          </cell>
        </row>
        <row r="791">
          <cell r="C791" t="str">
            <v>BA2350</v>
          </cell>
          <cell r="K791">
            <v>0</v>
          </cell>
        </row>
        <row r="792">
          <cell r="C792" t="str">
            <v>BA2350</v>
          </cell>
          <cell r="K792">
            <v>0</v>
          </cell>
        </row>
        <row r="793">
          <cell r="C793" t="str">
            <v>BA2350</v>
          </cell>
          <cell r="K793">
            <v>0</v>
          </cell>
        </row>
        <row r="794">
          <cell r="C794" t="str">
            <v>BA2350</v>
          </cell>
          <cell r="K794">
            <v>0</v>
          </cell>
        </row>
        <row r="795">
          <cell r="C795" t="str">
            <v>BA2350</v>
          </cell>
          <cell r="K795">
            <v>0</v>
          </cell>
        </row>
        <row r="796">
          <cell r="C796" t="str">
            <v>BA2350</v>
          </cell>
          <cell r="K796">
            <v>0</v>
          </cell>
        </row>
        <row r="797">
          <cell r="C797" t="str">
            <v>BA2350</v>
          </cell>
          <cell r="K797">
            <v>0</v>
          </cell>
        </row>
        <row r="798">
          <cell r="C798" t="str">
            <v>BA2350</v>
          </cell>
          <cell r="K798">
            <v>0</v>
          </cell>
        </row>
        <row r="799">
          <cell r="C799" t="str">
            <v>BA2390</v>
          </cell>
          <cell r="K799">
            <v>187118</v>
          </cell>
        </row>
        <row r="800">
          <cell r="C800" t="str">
            <v>BA2390</v>
          </cell>
          <cell r="K800">
            <v>0</v>
          </cell>
        </row>
        <row r="801">
          <cell r="C801" t="str">
            <v>BA2390</v>
          </cell>
          <cell r="K801">
            <v>0</v>
          </cell>
        </row>
        <row r="802">
          <cell r="C802" t="str">
            <v>BA2390</v>
          </cell>
          <cell r="K802">
            <v>0</v>
          </cell>
        </row>
        <row r="803">
          <cell r="C803" t="str">
            <v>BA2390</v>
          </cell>
          <cell r="K803">
            <v>0</v>
          </cell>
        </row>
        <row r="804">
          <cell r="C804" t="str">
            <v>BA2390</v>
          </cell>
          <cell r="K804">
            <v>0</v>
          </cell>
        </row>
        <row r="805">
          <cell r="C805" t="str">
            <v>BA2390</v>
          </cell>
          <cell r="K805">
            <v>66444.34</v>
          </cell>
        </row>
        <row r="806">
          <cell r="C806" t="str">
            <v>BA2390</v>
          </cell>
          <cell r="K806">
            <v>8417.64</v>
          </cell>
        </row>
        <row r="807">
          <cell r="C807" t="str">
            <v>BA2390</v>
          </cell>
          <cell r="K807">
            <v>7898.96</v>
          </cell>
        </row>
        <row r="808">
          <cell r="C808"/>
          <cell r="K808">
            <v>0</v>
          </cell>
        </row>
        <row r="809">
          <cell r="C809" t="str">
            <v>BA2360</v>
          </cell>
          <cell r="K809">
            <v>0</v>
          </cell>
        </row>
        <row r="810">
          <cell r="C810" t="str">
            <v>BA2360</v>
          </cell>
          <cell r="K810">
            <v>0</v>
          </cell>
        </row>
        <row r="811">
          <cell r="C811" t="str">
            <v>BA2360</v>
          </cell>
          <cell r="K811">
            <v>0</v>
          </cell>
        </row>
        <row r="812">
          <cell r="C812" t="str">
            <v>BA2360</v>
          </cell>
          <cell r="K812">
            <v>0</v>
          </cell>
        </row>
        <row r="813">
          <cell r="C813" t="str">
            <v>BA2360</v>
          </cell>
          <cell r="K813">
            <v>0</v>
          </cell>
        </row>
        <row r="814">
          <cell r="C814" t="str">
            <v>BA2360</v>
          </cell>
          <cell r="K814">
            <v>0</v>
          </cell>
        </row>
        <row r="815">
          <cell r="C815" t="str">
            <v>BA2360</v>
          </cell>
          <cell r="K815">
            <v>0</v>
          </cell>
        </row>
        <row r="816">
          <cell r="C816" t="str">
            <v>BA2360</v>
          </cell>
          <cell r="K816">
            <v>0</v>
          </cell>
        </row>
        <row r="817">
          <cell r="C817" t="str">
            <v>BA2400</v>
          </cell>
          <cell r="K817">
            <v>0</v>
          </cell>
        </row>
        <row r="818">
          <cell r="C818" t="str">
            <v>BA2400</v>
          </cell>
          <cell r="K818">
            <v>0</v>
          </cell>
        </row>
        <row r="819">
          <cell r="C819" t="str">
            <v>BA2400</v>
          </cell>
          <cell r="K819">
            <v>0</v>
          </cell>
        </row>
        <row r="820">
          <cell r="C820" t="str">
            <v>BA2400</v>
          </cell>
          <cell r="K820">
            <v>0</v>
          </cell>
        </row>
        <row r="821">
          <cell r="C821" t="str">
            <v>BA2400</v>
          </cell>
          <cell r="K821">
            <v>0</v>
          </cell>
        </row>
        <row r="822">
          <cell r="C822" t="str">
            <v>BA2400</v>
          </cell>
          <cell r="K822">
            <v>0</v>
          </cell>
        </row>
        <row r="823">
          <cell r="C823" t="str">
            <v>BA2400</v>
          </cell>
          <cell r="K823">
            <v>0</v>
          </cell>
        </row>
        <row r="824">
          <cell r="C824" t="str">
            <v>BA2400</v>
          </cell>
          <cell r="K824">
            <v>0</v>
          </cell>
        </row>
        <row r="825">
          <cell r="C825" t="str">
            <v>BA2400</v>
          </cell>
          <cell r="K825">
            <v>0</v>
          </cell>
        </row>
        <row r="826">
          <cell r="C826" t="str">
            <v>BA2400</v>
          </cell>
          <cell r="K826">
            <v>0</v>
          </cell>
        </row>
        <row r="827">
          <cell r="C827" t="str">
            <v>BA2400</v>
          </cell>
          <cell r="K827">
            <v>0</v>
          </cell>
        </row>
        <row r="828">
          <cell r="C828" t="str">
            <v>BA2400</v>
          </cell>
          <cell r="K828">
            <v>0</v>
          </cell>
        </row>
        <row r="829">
          <cell r="C829" t="str">
            <v>BA2400</v>
          </cell>
          <cell r="K829">
            <v>0</v>
          </cell>
        </row>
        <row r="830">
          <cell r="C830" t="str">
            <v>BA2400</v>
          </cell>
          <cell r="K830">
            <v>0</v>
          </cell>
        </row>
        <row r="831">
          <cell r="C831" t="str">
            <v>BA2400</v>
          </cell>
          <cell r="K831">
            <v>0</v>
          </cell>
        </row>
        <row r="832">
          <cell r="C832" t="str">
            <v>BA2400</v>
          </cell>
          <cell r="K832">
            <v>0</v>
          </cell>
        </row>
        <row r="833">
          <cell r="C833"/>
          <cell r="K833">
            <v>0</v>
          </cell>
        </row>
        <row r="834">
          <cell r="C834"/>
          <cell r="K834">
            <v>0</v>
          </cell>
        </row>
        <row r="835">
          <cell r="C835" t="str">
            <v>BA2430</v>
          </cell>
          <cell r="K835">
            <v>552006.72</v>
          </cell>
        </row>
        <row r="836">
          <cell r="C836" t="str">
            <v>BA2430</v>
          </cell>
          <cell r="K836">
            <v>326818.77</v>
          </cell>
        </row>
        <row r="837">
          <cell r="C837" t="str">
            <v>BA2430</v>
          </cell>
          <cell r="K837">
            <v>0</v>
          </cell>
        </row>
        <row r="838">
          <cell r="C838" t="str">
            <v>BA2430</v>
          </cell>
          <cell r="K838">
            <v>20185.87</v>
          </cell>
        </row>
        <row r="839">
          <cell r="C839" t="str">
            <v>BA2430</v>
          </cell>
          <cell r="K839">
            <v>15000</v>
          </cell>
        </row>
        <row r="840">
          <cell r="C840" t="str">
            <v>BA2430</v>
          </cell>
          <cell r="K840">
            <v>0</v>
          </cell>
        </row>
        <row r="841">
          <cell r="C841" t="str">
            <v>BA2430</v>
          </cell>
          <cell r="K841">
            <v>0</v>
          </cell>
        </row>
        <row r="842">
          <cell r="C842" t="str">
            <v>BA2430</v>
          </cell>
          <cell r="K842">
            <v>265230.01</v>
          </cell>
        </row>
        <row r="843">
          <cell r="C843" t="str">
            <v>BA2470</v>
          </cell>
          <cell r="K843">
            <v>3288647.94</v>
          </cell>
        </row>
        <row r="844">
          <cell r="C844" t="str">
            <v>BA2470</v>
          </cell>
          <cell r="K844">
            <v>0</v>
          </cell>
        </row>
        <row r="845">
          <cell r="C845" t="str">
            <v>BA2470</v>
          </cell>
          <cell r="K845">
            <v>0</v>
          </cell>
        </row>
        <row r="846">
          <cell r="C846" t="str">
            <v>BA2470</v>
          </cell>
          <cell r="K846">
            <v>1008.42</v>
          </cell>
        </row>
        <row r="847">
          <cell r="C847" t="str">
            <v>BA2470</v>
          </cell>
          <cell r="K847">
            <v>0</v>
          </cell>
        </row>
        <row r="848">
          <cell r="C848" t="str">
            <v>BA2470</v>
          </cell>
          <cell r="K848">
            <v>0</v>
          </cell>
        </row>
        <row r="849">
          <cell r="C849" t="str">
            <v>BA2470</v>
          </cell>
          <cell r="K849">
            <v>1166417.44</v>
          </cell>
        </row>
        <row r="850">
          <cell r="C850" t="str">
            <v>BA2470</v>
          </cell>
          <cell r="K850">
            <v>412635.01</v>
          </cell>
        </row>
        <row r="851">
          <cell r="C851" t="str">
            <v>BA2470</v>
          </cell>
          <cell r="K851">
            <v>102269.22</v>
          </cell>
        </row>
        <row r="852">
          <cell r="C852"/>
          <cell r="K852">
            <v>0</v>
          </cell>
        </row>
        <row r="853">
          <cell r="C853" t="str">
            <v>BA2440</v>
          </cell>
          <cell r="K853">
            <v>22728.29</v>
          </cell>
        </row>
        <row r="854">
          <cell r="C854" t="str">
            <v>BA2440</v>
          </cell>
          <cell r="K854">
            <v>17658.77</v>
          </cell>
        </row>
        <row r="855">
          <cell r="C855" t="str">
            <v>BA2440</v>
          </cell>
          <cell r="K855">
            <v>0</v>
          </cell>
        </row>
        <row r="856">
          <cell r="C856" t="str">
            <v>BA2440</v>
          </cell>
          <cell r="K856">
            <v>831.13</v>
          </cell>
        </row>
        <row r="857">
          <cell r="C857" t="str">
            <v>BA2440</v>
          </cell>
          <cell r="K857">
            <v>0</v>
          </cell>
        </row>
        <row r="858">
          <cell r="C858" t="str">
            <v>BA2440</v>
          </cell>
          <cell r="K858">
            <v>0</v>
          </cell>
        </row>
        <row r="859">
          <cell r="C859" t="str">
            <v>BA2440</v>
          </cell>
          <cell r="K859">
            <v>0</v>
          </cell>
        </row>
        <row r="860">
          <cell r="C860" t="str">
            <v>BA2440</v>
          </cell>
          <cell r="K860">
            <v>12343.64</v>
          </cell>
        </row>
        <row r="861">
          <cell r="C861" t="str">
            <v>BA2480</v>
          </cell>
          <cell r="K861">
            <v>142081.16</v>
          </cell>
        </row>
        <row r="862">
          <cell r="C862" t="str">
            <v>BA2480</v>
          </cell>
          <cell r="K862">
            <v>0</v>
          </cell>
        </row>
        <row r="863">
          <cell r="C863" t="str">
            <v>BA2480</v>
          </cell>
          <cell r="K863">
            <v>0</v>
          </cell>
        </row>
        <row r="864">
          <cell r="C864" t="str">
            <v>BA2480</v>
          </cell>
          <cell r="K864">
            <v>1046.8699999999999</v>
          </cell>
        </row>
        <row r="865">
          <cell r="C865" t="str">
            <v>BA2480</v>
          </cell>
          <cell r="K865">
            <v>0</v>
          </cell>
        </row>
        <row r="866">
          <cell r="C866" t="str">
            <v>BA2480</v>
          </cell>
          <cell r="K866">
            <v>0</v>
          </cell>
        </row>
        <row r="867">
          <cell r="C867" t="str">
            <v>BA2480</v>
          </cell>
          <cell r="K867">
            <v>49745.79</v>
          </cell>
        </row>
        <row r="868">
          <cell r="C868" t="str">
            <v>BA2480</v>
          </cell>
          <cell r="K868">
            <v>7087.21</v>
          </cell>
        </row>
        <row r="869">
          <cell r="C869" t="str">
            <v>BA2480</v>
          </cell>
          <cell r="K869">
            <v>2135.39</v>
          </cell>
        </row>
        <row r="870">
          <cell r="C870"/>
          <cell r="K870">
            <v>0</v>
          </cell>
        </row>
        <row r="871">
          <cell r="C871" t="str">
            <v>BA2450</v>
          </cell>
          <cell r="K871">
            <v>0</v>
          </cell>
        </row>
        <row r="872">
          <cell r="C872" t="str">
            <v>BA2450</v>
          </cell>
          <cell r="K872">
            <v>0</v>
          </cell>
        </row>
        <row r="873">
          <cell r="C873" t="str">
            <v>BA2450</v>
          </cell>
          <cell r="K873">
            <v>0</v>
          </cell>
        </row>
        <row r="874">
          <cell r="C874" t="str">
            <v>BA2450</v>
          </cell>
          <cell r="K874">
            <v>0</v>
          </cell>
        </row>
        <row r="875">
          <cell r="C875" t="str">
            <v>BA2450</v>
          </cell>
          <cell r="K875">
            <v>0</v>
          </cell>
        </row>
        <row r="876">
          <cell r="C876" t="str">
            <v>BA2450</v>
          </cell>
          <cell r="K876">
            <v>0</v>
          </cell>
        </row>
        <row r="877">
          <cell r="C877" t="str">
            <v>BA2450</v>
          </cell>
          <cell r="K877">
            <v>0</v>
          </cell>
        </row>
        <row r="878">
          <cell r="C878" t="str">
            <v>BA2450</v>
          </cell>
          <cell r="K878">
            <v>0</v>
          </cell>
        </row>
        <row r="879">
          <cell r="C879" t="str">
            <v>BA2490</v>
          </cell>
          <cell r="K879">
            <v>0</v>
          </cell>
        </row>
        <row r="880">
          <cell r="C880" t="str">
            <v>BA2490</v>
          </cell>
          <cell r="K880">
            <v>0</v>
          </cell>
        </row>
        <row r="881">
          <cell r="C881" t="str">
            <v>BA2490</v>
          </cell>
          <cell r="K881">
            <v>0</v>
          </cell>
        </row>
        <row r="882">
          <cell r="C882" t="str">
            <v>BA2490</v>
          </cell>
          <cell r="K882">
            <v>0</v>
          </cell>
        </row>
        <row r="883">
          <cell r="C883" t="str">
            <v>BA2490</v>
          </cell>
          <cell r="K883">
            <v>0</v>
          </cell>
        </row>
        <row r="884">
          <cell r="C884" t="str">
            <v>BA2490</v>
          </cell>
          <cell r="K884">
            <v>0</v>
          </cell>
        </row>
        <row r="885">
          <cell r="C885" t="str">
            <v>BA2490</v>
          </cell>
          <cell r="K885">
            <v>0</v>
          </cell>
        </row>
        <row r="886">
          <cell r="C886" t="str">
            <v>BA2490</v>
          </cell>
          <cell r="K886">
            <v>0</v>
          </cell>
        </row>
        <row r="887">
          <cell r="C887" t="str">
            <v>BA2490</v>
          </cell>
          <cell r="K887">
            <v>0</v>
          </cell>
        </row>
        <row r="888">
          <cell r="C888" t="str">
            <v>BA2490</v>
          </cell>
          <cell r="K888">
            <v>0</v>
          </cell>
        </row>
        <row r="889">
          <cell r="C889" t="str">
            <v>BA2490</v>
          </cell>
          <cell r="K889">
            <v>0</v>
          </cell>
        </row>
        <row r="890">
          <cell r="C890" t="str">
            <v>BA2490</v>
          </cell>
          <cell r="K890">
            <v>0</v>
          </cell>
        </row>
        <row r="891">
          <cell r="C891" t="str">
            <v>BA2490</v>
          </cell>
          <cell r="K891">
            <v>0</v>
          </cell>
        </row>
        <row r="892">
          <cell r="C892" t="str">
            <v>BA2490</v>
          </cell>
          <cell r="K892">
            <v>0</v>
          </cell>
        </row>
        <row r="893">
          <cell r="C893" t="str">
            <v>BA2490</v>
          </cell>
          <cell r="K893">
            <v>0</v>
          </cell>
        </row>
        <row r="894">
          <cell r="C894" t="str">
            <v>BA2490</v>
          </cell>
          <cell r="K894">
            <v>0</v>
          </cell>
        </row>
        <row r="895">
          <cell r="C895"/>
          <cell r="K895">
            <v>0</v>
          </cell>
        </row>
        <row r="896">
          <cell r="C896"/>
          <cell r="K896">
            <v>0</v>
          </cell>
        </row>
        <row r="897">
          <cell r="C897" t="str">
            <v>BA2220</v>
          </cell>
          <cell r="K897">
            <v>0</v>
          </cell>
        </row>
        <row r="898">
          <cell r="C898" t="str">
            <v>BA2220</v>
          </cell>
          <cell r="K898">
            <v>0</v>
          </cell>
        </row>
        <row r="899">
          <cell r="C899" t="str">
            <v>BA2220</v>
          </cell>
          <cell r="K899">
            <v>0</v>
          </cell>
        </row>
        <row r="900">
          <cell r="C900" t="str">
            <v>BA2220</v>
          </cell>
          <cell r="K900">
            <v>0</v>
          </cell>
        </row>
        <row r="901">
          <cell r="C901" t="str">
            <v>BA2220</v>
          </cell>
          <cell r="K901">
            <v>0</v>
          </cell>
        </row>
        <row r="902">
          <cell r="C902" t="str">
            <v>BA2220</v>
          </cell>
          <cell r="K902">
            <v>0</v>
          </cell>
        </row>
        <row r="903">
          <cell r="C903" t="str">
            <v>BA2220</v>
          </cell>
          <cell r="K903">
            <v>0</v>
          </cell>
        </row>
        <row r="904">
          <cell r="C904" t="str">
            <v>BA2310</v>
          </cell>
          <cell r="K904">
            <v>0</v>
          </cell>
        </row>
        <row r="905">
          <cell r="C905" t="str">
            <v>BA2310</v>
          </cell>
          <cell r="K905">
            <v>0</v>
          </cell>
        </row>
        <row r="906">
          <cell r="C906" t="str">
            <v>BA2310</v>
          </cell>
          <cell r="K906">
            <v>0</v>
          </cell>
        </row>
        <row r="907">
          <cell r="C907" t="str">
            <v>BA2310</v>
          </cell>
          <cell r="K907">
            <v>0</v>
          </cell>
        </row>
        <row r="908">
          <cell r="C908" t="str">
            <v>BA2310</v>
          </cell>
          <cell r="K908">
            <v>0</v>
          </cell>
        </row>
        <row r="909">
          <cell r="C909" t="str">
            <v>BA2310</v>
          </cell>
          <cell r="K909">
            <v>0</v>
          </cell>
        </row>
        <row r="910">
          <cell r="C910" t="str">
            <v>BA2310</v>
          </cell>
          <cell r="K910">
            <v>0</v>
          </cell>
        </row>
        <row r="911">
          <cell r="C911"/>
          <cell r="K911">
            <v>0</v>
          </cell>
        </row>
        <row r="912">
          <cell r="C912" t="str">
            <v>BA2220</v>
          </cell>
          <cell r="K912">
            <v>0</v>
          </cell>
        </row>
        <row r="913">
          <cell r="C913" t="str">
            <v>BA2220</v>
          </cell>
          <cell r="K913">
            <v>0</v>
          </cell>
        </row>
        <row r="914">
          <cell r="C914" t="str">
            <v>BA2220</v>
          </cell>
          <cell r="K914">
            <v>0</v>
          </cell>
        </row>
        <row r="915">
          <cell r="C915" t="str">
            <v>BA2220</v>
          </cell>
          <cell r="K915">
            <v>0</v>
          </cell>
        </row>
        <row r="916">
          <cell r="C916" t="str">
            <v>BA2220</v>
          </cell>
          <cell r="K916">
            <v>0</v>
          </cell>
        </row>
        <row r="917">
          <cell r="C917" t="str">
            <v>BA2220</v>
          </cell>
          <cell r="K917">
            <v>0</v>
          </cell>
        </row>
        <row r="918">
          <cell r="C918" t="str">
            <v>BA2220</v>
          </cell>
          <cell r="K918">
            <v>0</v>
          </cell>
        </row>
        <row r="919">
          <cell r="C919" t="str">
            <v>BA2310</v>
          </cell>
          <cell r="K919">
            <v>0</v>
          </cell>
        </row>
        <row r="920">
          <cell r="C920" t="str">
            <v>BA2310</v>
          </cell>
          <cell r="K920">
            <v>0</v>
          </cell>
        </row>
        <row r="921">
          <cell r="C921" t="str">
            <v>BA2310</v>
          </cell>
          <cell r="K921">
            <v>0</v>
          </cell>
        </row>
        <row r="922">
          <cell r="C922" t="str">
            <v>BA2310</v>
          </cell>
          <cell r="K922">
            <v>0</v>
          </cell>
        </row>
        <row r="923">
          <cell r="C923" t="str">
            <v>BA2310</v>
          </cell>
          <cell r="K923">
            <v>0</v>
          </cell>
        </row>
        <row r="924">
          <cell r="C924" t="str">
            <v>BA2310</v>
          </cell>
          <cell r="K924">
            <v>0</v>
          </cell>
        </row>
        <row r="925">
          <cell r="C925" t="str">
            <v>BA2310</v>
          </cell>
          <cell r="K925">
            <v>0</v>
          </cell>
        </row>
        <row r="926">
          <cell r="C926"/>
          <cell r="K926">
            <v>0</v>
          </cell>
        </row>
        <row r="927">
          <cell r="C927" t="str">
            <v>BA2220</v>
          </cell>
          <cell r="K927">
            <v>0</v>
          </cell>
        </row>
        <row r="928">
          <cell r="C928" t="str">
            <v>BA2220</v>
          </cell>
          <cell r="K928">
            <v>0</v>
          </cell>
        </row>
        <row r="929">
          <cell r="C929" t="str">
            <v>BA2220</v>
          </cell>
          <cell r="K929">
            <v>0</v>
          </cell>
        </row>
        <row r="930">
          <cell r="C930" t="str">
            <v>BA2220</v>
          </cell>
          <cell r="K930">
            <v>0</v>
          </cell>
        </row>
        <row r="931">
          <cell r="C931" t="str">
            <v>BA2220</v>
          </cell>
          <cell r="K931">
            <v>0</v>
          </cell>
        </row>
        <row r="932">
          <cell r="C932" t="str">
            <v>BA2220</v>
          </cell>
          <cell r="K932">
            <v>0</v>
          </cell>
        </row>
        <row r="933">
          <cell r="C933" t="str">
            <v>BA2220</v>
          </cell>
          <cell r="K933">
            <v>0</v>
          </cell>
        </row>
        <row r="934">
          <cell r="C934" t="str">
            <v>BA2310</v>
          </cell>
          <cell r="K934">
            <v>0</v>
          </cell>
        </row>
        <row r="935">
          <cell r="C935" t="str">
            <v>BA2310</v>
          </cell>
          <cell r="K935">
            <v>0</v>
          </cell>
        </row>
        <row r="936">
          <cell r="C936" t="str">
            <v>BA2310</v>
          </cell>
          <cell r="K936">
            <v>0</v>
          </cell>
        </row>
        <row r="937">
          <cell r="C937" t="str">
            <v>BA2310</v>
          </cell>
          <cell r="K937">
            <v>0</v>
          </cell>
        </row>
        <row r="938">
          <cell r="C938" t="str">
            <v>BA2310</v>
          </cell>
          <cell r="K938">
            <v>0</v>
          </cell>
        </row>
        <row r="939">
          <cell r="C939" t="str">
            <v>BA2310</v>
          </cell>
          <cell r="K939">
            <v>0</v>
          </cell>
        </row>
        <row r="940">
          <cell r="C940" t="str">
            <v>BA2310</v>
          </cell>
          <cell r="K940">
            <v>0</v>
          </cell>
        </row>
        <row r="941">
          <cell r="C941"/>
          <cell r="K941">
            <v>0</v>
          </cell>
        </row>
        <row r="942">
          <cell r="C942" t="str">
            <v>BA2220</v>
          </cell>
          <cell r="K942">
            <v>0</v>
          </cell>
        </row>
        <row r="943">
          <cell r="C943" t="str">
            <v>BA2220</v>
          </cell>
          <cell r="K943">
            <v>0</v>
          </cell>
        </row>
        <row r="944">
          <cell r="C944" t="str">
            <v>BA2220</v>
          </cell>
          <cell r="K944">
            <v>0</v>
          </cell>
        </row>
        <row r="945">
          <cell r="C945" t="str">
            <v>BA2220</v>
          </cell>
          <cell r="K945">
            <v>0</v>
          </cell>
        </row>
        <row r="946">
          <cell r="C946" t="str">
            <v>BA2220</v>
          </cell>
          <cell r="K946">
            <v>0</v>
          </cell>
        </row>
        <row r="947">
          <cell r="C947" t="str">
            <v>BA2220</v>
          </cell>
          <cell r="K947">
            <v>0</v>
          </cell>
        </row>
        <row r="948">
          <cell r="C948" t="str">
            <v>BA2220</v>
          </cell>
          <cell r="K948">
            <v>0</v>
          </cell>
        </row>
        <row r="949">
          <cell r="C949"/>
          <cell r="K949">
            <v>0</v>
          </cell>
        </row>
        <row r="950">
          <cell r="C950" t="str">
            <v>BA2310</v>
          </cell>
          <cell r="K950">
            <v>0</v>
          </cell>
        </row>
        <row r="951">
          <cell r="C951" t="str">
            <v>BA2310</v>
          </cell>
          <cell r="K951">
            <v>0</v>
          </cell>
        </row>
        <row r="952">
          <cell r="C952" t="str">
            <v>BA2310</v>
          </cell>
          <cell r="K952">
            <v>0</v>
          </cell>
        </row>
        <row r="953">
          <cell r="C953" t="str">
            <v>BA2310</v>
          </cell>
          <cell r="K953">
            <v>0</v>
          </cell>
        </row>
        <row r="954">
          <cell r="C954" t="str">
            <v>BA2310</v>
          </cell>
          <cell r="K954">
            <v>0</v>
          </cell>
        </row>
        <row r="955">
          <cell r="C955" t="str">
            <v>BA2310</v>
          </cell>
          <cell r="K955">
            <v>0</v>
          </cell>
        </row>
        <row r="956">
          <cell r="C956" t="str">
            <v>BA2310</v>
          </cell>
          <cell r="K956">
            <v>0</v>
          </cell>
        </row>
        <row r="957">
          <cell r="C957"/>
          <cell r="K957">
            <v>0</v>
          </cell>
        </row>
        <row r="958">
          <cell r="C958" t="str">
            <v>BA2400</v>
          </cell>
          <cell r="K958">
            <v>0</v>
          </cell>
        </row>
        <row r="959">
          <cell r="C959" t="str">
            <v>BA2400</v>
          </cell>
          <cell r="K959">
            <v>0</v>
          </cell>
        </row>
        <row r="960">
          <cell r="C960" t="str">
            <v>BA2400</v>
          </cell>
          <cell r="K960">
            <v>0</v>
          </cell>
        </row>
        <row r="961">
          <cell r="C961" t="str">
            <v>BA2400</v>
          </cell>
          <cell r="K961">
            <v>0</v>
          </cell>
        </row>
        <row r="962">
          <cell r="C962" t="str">
            <v>BA2400</v>
          </cell>
          <cell r="K962">
            <v>0</v>
          </cell>
        </row>
        <row r="963">
          <cell r="C963" t="str">
            <v>BA2400</v>
          </cell>
          <cell r="K963">
            <v>0</v>
          </cell>
        </row>
        <row r="964">
          <cell r="C964" t="str">
            <v>BA2400</v>
          </cell>
          <cell r="K964">
            <v>0</v>
          </cell>
        </row>
        <row r="965">
          <cell r="C965"/>
          <cell r="K965">
            <v>0</v>
          </cell>
        </row>
        <row r="966">
          <cell r="C966" t="str">
            <v>BA2490</v>
          </cell>
          <cell r="K966">
            <v>0</v>
          </cell>
        </row>
        <row r="967">
          <cell r="C967" t="str">
            <v>BA2490</v>
          </cell>
          <cell r="K967">
            <v>0</v>
          </cell>
        </row>
        <row r="968">
          <cell r="C968" t="str">
            <v>BA2490</v>
          </cell>
          <cell r="K968">
            <v>0</v>
          </cell>
        </row>
        <row r="969">
          <cell r="C969" t="str">
            <v>BA2490</v>
          </cell>
          <cell r="K969">
            <v>0</v>
          </cell>
        </row>
        <row r="970">
          <cell r="C970" t="str">
            <v>BA2490</v>
          </cell>
          <cell r="K970">
            <v>0</v>
          </cell>
        </row>
        <row r="971">
          <cell r="C971" t="str">
            <v>BA2490</v>
          </cell>
          <cell r="K971">
            <v>0</v>
          </cell>
        </row>
        <row r="972">
          <cell r="C972" t="str">
            <v>BA2490</v>
          </cell>
          <cell r="K972">
            <v>0</v>
          </cell>
        </row>
        <row r="973">
          <cell r="C973"/>
          <cell r="K973">
            <v>0</v>
          </cell>
        </row>
        <row r="974">
          <cell r="C974"/>
          <cell r="K974">
            <v>0</v>
          </cell>
        </row>
        <row r="975">
          <cell r="C975" t="str">
            <v>BA2540</v>
          </cell>
          <cell r="K975">
            <v>77468.52</v>
          </cell>
        </row>
        <row r="976">
          <cell r="C976" t="str">
            <v>BA2540</v>
          </cell>
          <cell r="K976">
            <v>0</v>
          </cell>
        </row>
        <row r="977">
          <cell r="C977" t="str">
            <v>BA2540</v>
          </cell>
          <cell r="K977">
            <v>0</v>
          </cell>
        </row>
        <row r="978">
          <cell r="C978" t="str">
            <v>BA2551</v>
          </cell>
          <cell r="K978">
            <v>22390.959999999999</v>
          </cell>
        </row>
        <row r="979">
          <cell r="C979" t="str">
            <v>BA2540</v>
          </cell>
          <cell r="K979">
            <v>61974.78</v>
          </cell>
        </row>
        <row r="980">
          <cell r="C980" t="str">
            <v>BA2540</v>
          </cell>
          <cell r="K980">
            <v>0</v>
          </cell>
        </row>
        <row r="981">
          <cell r="C981" t="str">
            <v>BA2540</v>
          </cell>
          <cell r="K981">
            <v>10897.04</v>
          </cell>
        </row>
        <row r="982">
          <cell r="C982" t="str">
            <v>BA2551</v>
          </cell>
          <cell r="K982">
            <v>0</v>
          </cell>
        </row>
        <row r="983">
          <cell r="C983" t="str">
            <v>BA2540</v>
          </cell>
          <cell r="K983">
            <v>61974.78</v>
          </cell>
        </row>
        <row r="984">
          <cell r="C984" t="str">
            <v>BA2540</v>
          </cell>
          <cell r="K984">
            <v>0</v>
          </cell>
        </row>
        <row r="985">
          <cell r="C985" t="str">
            <v>BA2540</v>
          </cell>
          <cell r="K985">
            <v>0</v>
          </cell>
        </row>
        <row r="986">
          <cell r="C986" t="str">
            <v>BA2551</v>
          </cell>
          <cell r="K986">
            <v>0</v>
          </cell>
        </row>
        <row r="987">
          <cell r="C987" t="str">
            <v>BA2540</v>
          </cell>
          <cell r="K987">
            <v>0</v>
          </cell>
        </row>
        <row r="988">
          <cell r="C988" t="str">
            <v>BA2540</v>
          </cell>
          <cell r="K988">
            <v>0</v>
          </cell>
        </row>
        <row r="989">
          <cell r="C989" t="str">
            <v>BA2540</v>
          </cell>
          <cell r="K989">
            <v>0</v>
          </cell>
        </row>
        <row r="990">
          <cell r="C990" t="str">
            <v>BA2540</v>
          </cell>
          <cell r="K990">
            <v>14074.21</v>
          </cell>
        </row>
        <row r="991">
          <cell r="C991" t="str">
            <v>BA2540</v>
          </cell>
          <cell r="K991">
            <v>2496.64</v>
          </cell>
        </row>
        <row r="992">
          <cell r="C992" t="str">
            <v>BA2540</v>
          </cell>
          <cell r="K992">
            <v>517.4</v>
          </cell>
        </row>
        <row r="993">
          <cell r="C993" t="str">
            <v>BA2540</v>
          </cell>
          <cell r="K993">
            <v>474999.94</v>
          </cell>
        </row>
        <row r="994">
          <cell r="C994" t="str">
            <v>BA2540</v>
          </cell>
          <cell r="K994">
            <v>0</v>
          </cell>
        </row>
        <row r="995">
          <cell r="C995" t="str">
            <v>BA2540</v>
          </cell>
          <cell r="K995">
            <v>0</v>
          </cell>
        </row>
        <row r="996">
          <cell r="C996"/>
          <cell r="K996">
            <v>0</v>
          </cell>
        </row>
        <row r="997">
          <cell r="C997" t="str">
            <v>BA2550</v>
          </cell>
          <cell r="K997">
            <v>196.4</v>
          </cell>
        </row>
        <row r="998">
          <cell r="C998" t="str">
            <v>BA2550</v>
          </cell>
          <cell r="K998">
            <v>77523.38</v>
          </cell>
        </row>
        <row r="999">
          <cell r="C999" t="str">
            <v>BA2550</v>
          </cell>
          <cell r="K999">
            <v>186103.95</v>
          </cell>
        </row>
        <row r="1000">
          <cell r="C1000" t="str">
            <v>BA1700</v>
          </cell>
          <cell r="K1000">
            <v>16082.12</v>
          </cell>
        </row>
        <row r="1001">
          <cell r="C1001" t="str">
            <v>BA1690</v>
          </cell>
          <cell r="K1001">
            <v>925406.98</v>
          </cell>
        </row>
        <row r="1002">
          <cell r="C1002" t="str">
            <v>BA2550</v>
          </cell>
          <cell r="K1002">
            <v>14724.23</v>
          </cell>
        </row>
        <row r="1003">
          <cell r="C1003" t="str">
            <v>BA2510</v>
          </cell>
          <cell r="K1003">
            <v>115953.11</v>
          </cell>
        </row>
        <row r="1004">
          <cell r="C1004" t="str">
            <v>BA2520</v>
          </cell>
          <cell r="K1004">
            <v>0</v>
          </cell>
        </row>
        <row r="1005">
          <cell r="C1005" t="str">
            <v>BA2552</v>
          </cell>
          <cell r="K1005">
            <v>87244.35</v>
          </cell>
        </row>
        <row r="1006">
          <cell r="C1006"/>
          <cell r="K1006">
            <v>0</v>
          </cell>
        </row>
        <row r="1007">
          <cell r="C1007"/>
          <cell r="K1007">
            <v>0</v>
          </cell>
        </row>
        <row r="1008">
          <cell r="C1008" t="str">
            <v>BA2570</v>
          </cell>
          <cell r="K1008">
            <v>0</v>
          </cell>
        </row>
        <row r="1009">
          <cell r="C1009" t="str">
            <v>BA2570</v>
          </cell>
          <cell r="K1009">
            <v>0</v>
          </cell>
        </row>
        <row r="1010">
          <cell r="C1010" t="str">
            <v>BA2570</v>
          </cell>
          <cell r="K1010">
            <v>0</v>
          </cell>
        </row>
        <row r="1011">
          <cell r="C1011" t="str">
            <v>BA2570</v>
          </cell>
          <cell r="K1011">
            <v>0</v>
          </cell>
        </row>
        <row r="1012">
          <cell r="C1012" t="str">
            <v>BA2570</v>
          </cell>
          <cell r="K1012">
            <v>295642.78000000003</v>
          </cell>
        </row>
        <row r="1013">
          <cell r="C1013" t="str">
            <v>BA2570</v>
          </cell>
          <cell r="K1013">
            <v>0</v>
          </cell>
        </row>
        <row r="1014">
          <cell r="C1014" t="str">
            <v>BA2570</v>
          </cell>
          <cell r="K1014">
            <v>0</v>
          </cell>
        </row>
        <row r="1015">
          <cell r="C1015" t="str">
            <v>BA2570</v>
          </cell>
          <cell r="K1015">
            <v>0</v>
          </cell>
        </row>
        <row r="1016">
          <cell r="C1016"/>
          <cell r="K1016">
            <v>0</v>
          </cell>
        </row>
        <row r="1017">
          <cell r="C1017"/>
          <cell r="K1017">
            <v>0</v>
          </cell>
        </row>
        <row r="1018">
          <cell r="C1018" t="str">
            <v>BA2610</v>
          </cell>
          <cell r="K1018">
            <v>1756234.04</v>
          </cell>
        </row>
        <row r="1019">
          <cell r="C1019" t="str">
            <v>BA2600</v>
          </cell>
          <cell r="K1019">
            <v>0</v>
          </cell>
        </row>
        <row r="1020">
          <cell r="C1020" t="str">
            <v>BA2600</v>
          </cell>
          <cell r="K1020">
            <v>0</v>
          </cell>
        </row>
        <row r="1021">
          <cell r="C1021" t="str">
            <v>BA2620</v>
          </cell>
          <cell r="K1021">
            <v>58858.83</v>
          </cell>
        </row>
        <row r="1022">
          <cell r="C1022" t="str">
            <v>BA2620</v>
          </cell>
          <cell r="K1022">
            <v>3837745.74</v>
          </cell>
        </row>
        <row r="1023">
          <cell r="C1023" t="str">
            <v>BA2620</v>
          </cell>
          <cell r="K1023">
            <v>54947.12</v>
          </cell>
        </row>
        <row r="1024">
          <cell r="C1024" t="str">
            <v>BA2620</v>
          </cell>
          <cell r="K1024">
            <v>180637.14</v>
          </cell>
        </row>
        <row r="1025">
          <cell r="C1025" t="str">
            <v>BA2620</v>
          </cell>
          <cell r="K1025">
            <v>69920.52</v>
          </cell>
        </row>
        <row r="1026">
          <cell r="C1026" t="str">
            <v>BA2620</v>
          </cell>
          <cell r="K1026">
            <v>316975.19</v>
          </cell>
        </row>
        <row r="1027">
          <cell r="C1027" t="str">
            <v>BA2620</v>
          </cell>
          <cell r="K1027">
            <v>703.98</v>
          </cell>
        </row>
        <row r="1028">
          <cell r="C1028" t="str">
            <v>BA2620</v>
          </cell>
          <cell r="K1028">
            <v>192.14</v>
          </cell>
        </row>
        <row r="1029">
          <cell r="C1029" t="str">
            <v>BA2620</v>
          </cell>
          <cell r="K1029">
            <v>15219.73</v>
          </cell>
        </row>
        <row r="1030">
          <cell r="C1030"/>
          <cell r="K1030">
            <v>0</v>
          </cell>
        </row>
        <row r="1031">
          <cell r="C1031"/>
          <cell r="K1031">
            <v>0</v>
          </cell>
        </row>
        <row r="1032">
          <cell r="C1032" t="str">
            <v>BA2640</v>
          </cell>
          <cell r="K1032">
            <v>0</v>
          </cell>
        </row>
        <row r="1033">
          <cell r="C1033" t="str">
            <v>BA2640</v>
          </cell>
          <cell r="K1033">
            <v>0</v>
          </cell>
        </row>
        <row r="1034">
          <cell r="C1034" t="str">
            <v>BA2640</v>
          </cell>
          <cell r="K1034">
            <v>0</v>
          </cell>
        </row>
        <row r="1035">
          <cell r="C1035" t="str">
            <v>BA2640</v>
          </cell>
          <cell r="K1035">
            <v>0</v>
          </cell>
        </row>
        <row r="1036">
          <cell r="C1036" t="str">
            <v>BA2640</v>
          </cell>
          <cell r="K1036">
            <v>0</v>
          </cell>
        </row>
        <row r="1037">
          <cell r="C1037" t="str">
            <v>BA2640</v>
          </cell>
          <cell r="K1037">
            <v>0</v>
          </cell>
        </row>
        <row r="1038">
          <cell r="C1038" t="str">
            <v>BA2640</v>
          </cell>
          <cell r="K1038">
            <v>0</v>
          </cell>
        </row>
        <row r="1039">
          <cell r="C1039" t="str">
            <v>BA2640</v>
          </cell>
          <cell r="K1039">
            <v>0</v>
          </cell>
        </row>
        <row r="1040">
          <cell r="C1040" t="str">
            <v>BA2640</v>
          </cell>
          <cell r="K1040">
            <v>0</v>
          </cell>
        </row>
        <row r="1041">
          <cell r="C1041" t="str">
            <v>BA2640</v>
          </cell>
          <cell r="K1041">
            <v>0</v>
          </cell>
        </row>
        <row r="1042">
          <cell r="C1042" t="str">
            <v>BA2640</v>
          </cell>
          <cell r="K1042">
            <v>0</v>
          </cell>
        </row>
        <row r="1043">
          <cell r="C1043" t="str">
            <v>BA2640</v>
          </cell>
          <cell r="K1043">
            <v>0</v>
          </cell>
        </row>
        <row r="1044">
          <cell r="C1044"/>
          <cell r="K1044">
            <v>0</v>
          </cell>
        </row>
        <row r="1045">
          <cell r="C1045"/>
          <cell r="K1045">
            <v>0</v>
          </cell>
        </row>
        <row r="1046">
          <cell r="C1046" t="str">
            <v>BA2650</v>
          </cell>
          <cell r="K1046">
            <v>0</v>
          </cell>
        </row>
        <row r="1047">
          <cell r="C1047" t="str">
            <v>BA2650</v>
          </cell>
          <cell r="K1047">
            <v>0</v>
          </cell>
        </row>
        <row r="1048">
          <cell r="C1048" t="str">
            <v>BA2650</v>
          </cell>
          <cell r="K1048">
            <v>0</v>
          </cell>
        </row>
        <row r="1049">
          <cell r="C1049" t="str">
            <v>BA2650</v>
          </cell>
          <cell r="K1049">
            <v>0</v>
          </cell>
        </row>
        <row r="1050">
          <cell r="C1050" t="str">
            <v>BA2650</v>
          </cell>
          <cell r="K1050">
            <v>0</v>
          </cell>
        </row>
        <row r="1051">
          <cell r="C1051" t="str">
            <v>BA2650</v>
          </cell>
          <cell r="K1051">
            <v>0</v>
          </cell>
        </row>
        <row r="1052">
          <cell r="C1052" t="str">
            <v>BA2650</v>
          </cell>
          <cell r="K1052">
            <v>0</v>
          </cell>
        </row>
        <row r="1053">
          <cell r="C1053" t="str">
            <v>BA2650</v>
          </cell>
          <cell r="K1053">
            <v>0</v>
          </cell>
        </row>
        <row r="1054">
          <cell r="C1054" t="str">
            <v>BA2650</v>
          </cell>
          <cell r="K1054">
            <v>0</v>
          </cell>
        </row>
        <row r="1055">
          <cell r="C1055" t="str">
            <v>BA2650</v>
          </cell>
          <cell r="K1055">
            <v>0</v>
          </cell>
        </row>
        <row r="1056">
          <cell r="C1056" t="str">
            <v>BA2650</v>
          </cell>
          <cell r="K1056">
            <v>0</v>
          </cell>
        </row>
        <row r="1057">
          <cell r="C1057" t="str">
            <v>BA2650</v>
          </cell>
          <cell r="K1057">
            <v>0</v>
          </cell>
        </row>
        <row r="1058">
          <cell r="C1058" t="str">
            <v>BA2650</v>
          </cell>
          <cell r="K1058">
            <v>0</v>
          </cell>
        </row>
        <row r="1059">
          <cell r="C1059" t="str">
            <v>BA2650</v>
          </cell>
          <cell r="K1059">
            <v>0</v>
          </cell>
        </row>
        <row r="1060">
          <cell r="C1060" t="str">
            <v>BA2650</v>
          </cell>
          <cell r="K1060">
            <v>0</v>
          </cell>
        </row>
        <row r="1061">
          <cell r="C1061" t="str">
            <v>BA2650</v>
          </cell>
          <cell r="K1061">
            <v>0</v>
          </cell>
        </row>
        <row r="1062">
          <cell r="C1062" t="str">
            <v>BA2650</v>
          </cell>
          <cell r="K1062">
            <v>0</v>
          </cell>
        </row>
        <row r="1063">
          <cell r="C1063" t="str">
            <v>BA2650</v>
          </cell>
          <cell r="K1063">
            <v>0</v>
          </cell>
        </row>
        <row r="1064">
          <cell r="C1064" t="str">
            <v>BA2650</v>
          </cell>
          <cell r="K1064">
            <v>0</v>
          </cell>
        </row>
        <row r="1065">
          <cell r="C1065" t="str">
            <v>BA2650</v>
          </cell>
          <cell r="K1065">
            <v>0</v>
          </cell>
        </row>
        <row r="1066">
          <cell r="C1066" t="str">
            <v>BA2650</v>
          </cell>
          <cell r="K1066">
            <v>0</v>
          </cell>
        </row>
        <row r="1067">
          <cell r="C1067" t="str">
            <v>BA2650</v>
          </cell>
          <cell r="K1067">
            <v>0</v>
          </cell>
        </row>
        <row r="1068">
          <cell r="C1068" t="str">
            <v>BA2650</v>
          </cell>
          <cell r="K1068">
            <v>0</v>
          </cell>
        </row>
        <row r="1069">
          <cell r="C1069" t="str">
            <v>BA2650</v>
          </cell>
          <cell r="K1069">
            <v>0</v>
          </cell>
        </row>
        <row r="1070">
          <cell r="C1070" t="str">
            <v>BA2650</v>
          </cell>
          <cell r="K1070">
            <v>0</v>
          </cell>
        </row>
        <row r="1071">
          <cell r="C1071" t="str">
            <v>BA2650</v>
          </cell>
          <cell r="K1071">
            <v>0</v>
          </cell>
        </row>
        <row r="1072">
          <cell r="C1072" t="str">
            <v>BA2650</v>
          </cell>
          <cell r="K1072">
            <v>0</v>
          </cell>
        </row>
        <row r="1073">
          <cell r="C1073" t="str">
            <v>BA2650</v>
          </cell>
          <cell r="K1073">
            <v>0</v>
          </cell>
        </row>
        <row r="1074">
          <cell r="C1074" t="str">
            <v>BA2650</v>
          </cell>
          <cell r="K1074">
            <v>0</v>
          </cell>
        </row>
        <row r="1075">
          <cell r="C1075" t="str">
            <v>BA2650</v>
          </cell>
          <cell r="K1075">
            <v>0</v>
          </cell>
        </row>
        <row r="1076">
          <cell r="C1076" t="str">
            <v>BA2650</v>
          </cell>
          <cell r="K1076">
            <v>0</v>
          </cell>
        </row>
        <row r="1077">
          <cell r="C1077" t="str">
            <v>BA2650</v>
          </cell>
          <cell r="K1077">
            <v>0</v>
          </cell>
        </row>
        <row r="1078">
          <cell r="C1078" t="str">
            <v>BA2650</v>
          </cell>
          <cell r="K1078">
            <v>0</v>
          </cell>
        </row>
        <row r="1079">
          <cell r="C1079" t="str">
            <v>BA2650</v>
          </cell>
          <cell r="K1079">
            <v>0</v>
          </cell>
        </row>
        <row r="1080">
          <cell r="C1080" t="str">
            <v>BA2650</v>
          </cell>
          <cell r="K1080">
            <v>0</v>
          </cell>
        </row>
        <row r="1081">
          <cell r="C1081"/>
          <cell r="K1081">
            <v>0</v>
          </cell>
        </row>
        <row r="1082">
          <cell r="C1082"/>
          <cell r="K1082">
            <v>0</v>
          </cell>
        </row>
        <row r="1083">
          <cell r="C1083" t="str">
            <v>BA2671</v>
          </cell>
          <cell r="K1083">
            <v>0</v>
          </cell>
        </row>
        <row r="1084">
          <cell r="C1084" t="str">
            <v>BA2671</v>
          </cell>
          <cell r="K1084">
            <v>0</v>
          </cell>
        </row>
        <row r="1085">
          <cell r="C1085" t="str">
            <v>BA2671</v>
          </cell>
          <cell r="K1085">
            <v>0</v>
          </cell>
        </row>
        <row r="1086">
          <cell r="C1086" t="str">
            <v>BA2671</v>
          </cell>
          <cell r="K1086">
            <v>0</v>
          </cell>
        </row>
        <row r="1087">
          <cell r="C1087" t="str">
            <v>BA2671</v>
          </cell>
          <cell r="K1087">
            <v>0</v>
          </cell>
        </row>
        <row r="1088">
          <cell r="C1088" t="str">
            <v>BA2671</v>
          </cell>
          <cell r="K1088">
            <v>0</v>
          </cell>
        </row>
        <row r="1089">
          <cell r="C1089" t="str">
            <v>BA2671</v>
          </cell>
          <cell r="K1089">
            <v>0</v>
          </cell>
        </row>
        <row r="1090">
          <cell r="C1090" t="str">
            <v>BA2671</v>
          </cell>
          <cell r="K1090">
            <v>0</v>
          </cell>
        </row>
        <row r="1091">
          <cell r="C1091" t="str">
            <v>BA2674</v>
          </cell>
          <cell r="K1091">
            <v>0</v>
          </cell>
        </row>
        <row r="1092">
          <cell r="C1092" t="str">
            <v>BA2675</v>
          </cell>
          <cell r="K1092">
            <v>0</v>
          </cell>
        </row>
        <row r="1093">
          <cell r="C1093" t="str">
            <v>BA2675</v>
          </cell>
          <cell r="K1093">
            <v>0</v>
          </cell>
        </row>
        <row r="1094">
          <cell r="C1094" t="str">
            <v>BA2673</v>
          </cell>
          <cell r="K1094">
            <v>0</v>
          </cell>
        </row>
        <row r="1095">
          <cell r="C1095" t="str">
            <v>BA2676</v>
          </cell>
          <cell r="K1095">
            <v>0</v>
          </cell>
        </row>
        <row r="1096">
          <cell r="C1096" t="str">
            <v>BA2673</v>
          </cell>
          <cell r="K1096">
            <v>0</v>
          </cell>
        </row>
        <row r="1097">
          <cell r="C1097" t="str">
            <v>BA2671</v>
          </cell>
          <cell r="K1097">
            <v>0</v>
          </cell>
        </row>
        <row r="1098">
          <cell r="C1098" t="str">
            <v>BA2673</v>
          </cell>
          <cell r="K1098">
            <v>0</v>
          </cell>
        </row>
        <row r="1099">
          <cell r="C1099" t="str">
            <v>BA2673</v>
          </cell>
          <cell r="K1099">
            <v>0</v>
          </cell>
        </row>
        <row r="1100">
          <cell r="C1100" t="str">
            <v>BA2673</v>
          </cell>
          <cell r="K1100">
            <v>0</v>
          </cell>
        </row>
        <row r="1101">
          <cell r="C1101" t="str">
            <v>BA2673</v>
          </cell>
          <cell r="K1101">
            <v>0</v>
          </cell>
        </row>
        <row r="1102">
          <cell r="C1102" t="str">
            <v>BA2673</v>
          </cell>
          <cell r="K1102">
            <v>0</v>
          </cell>
        </row>
        <row r="1103">
          <cell r="C1103" t="str">
            <v>BA2677</v>
          </cell>
          <cell r="K1103">
            <v>0</v>
          </cell>
        </row>
        <row r="1104">
          <cell r="C1104" t="str">
            <v>BA2677</v>
          </cell>
          <cell r="K1104">
            <v>0</v>
          </cell>
        </row>
        <row r="1105">
          <cell r="C1105" t="str">
            <v>BA2672</v>
          </cell>
          <cell r="K1105">
            <v>0</v>
          </cell>
        </row>
        <row r="1106">
          <cell r="C1106" t="str">
            <v>BA2672</v>
          </cell>
          <cell r="K1106">
            <v>0</v>
          </cell>
        </row>
        <row r="1107">
          <cell r="C1107" t="str">
            <v>BA2678</v>
          </cell>
          <cell r="K1107">
            <v>0</v>
          </cell>
        </row>
        <row r="1108">
          <cell r="C1108" t="str">
            <v>BA2678</v>
          </cell>
          <cell r="K1108">
            <v>0</v>
          </cell>
        </row>
        <row r="1109">
          <cell r="C1109" t="str">
            <v>BA2673</v>
          </cell>
          <cell r="K1109">
            <v>0</v>
          </cell>
        </row>
        <row r="1110">
          <cell r="C1110" t="str">
            <v>BA2672</v>
          </cell>
          <cell r="K1110">
            <v>0</v>
          </cell>
        </row>
        <row r="1111">
          <cell r="C1111"/>
          <cell r="K1111">
            <v>0</v>
          </cell>
        </row>
        <row r="1112">
          <cell r="C1112" t="str">
            <v>BA2681</v>
          </cell>
          <cell r="K1112">
            <v>0</v>
          </cell>
        </row>
        <row r="1113">
          <cell r="C1113" t="str">
            <v>BA2682</v>
          </cell>
          <cell r="K1113">
            <v>0</v>
          </cell>
        </row>
        <row r="1114">
          <cell r="C1114" t="str">
            <v>BA2683</v>
          </cell>
          <cell r="K1114">
            <v>0</v>
          </cell>
        </row>
        <row r="1115">
          <cell r="C1115" t="str">
            <v>BA2683</v>
          </cell>
          <cell r="K1115">
            <v>0</v>
          </cell>
        </row>
        <row r="1116">
          <cell r="C1116" t="str">
            <v>BA2684</v>
          </cell>
          <cell r="K1116">
            <v>0</v>
          </cell>
        </row>
        <row r="1117">
          <cell r="C1117" t="str">
            <v>BA2685</v>
          </cell>
          <cell r="K1117">
            <v>1287.2</v>
          </cell>
        </row>
        <row r="1118">
          <cell r="C1118" t="str">
            <v>BA2685</v>
          </cell>
          <cell r="K1118">
            <v>0</v>
          </cell>
        </row>
        <row r="1119">
          <cell r="C1119" t="str">
            <v>BA2685</v>
          </cell>
          <cell r="K1119">
            <v>0</v>
          </cell>
        </row>
        <row r="1120">
          <cell r="C1120" t="str">
            <v>BA2685</v>
          </cell>
          <cell r="K1120">
            <v>0</v>
          </cell>
        </row>
        <row r="1121">
          <cell r="C1121" t="str">
            <v>BA2685</v>
          </cell>
          <cell r="K1121">
            <v>0</v>
          </cell>
        </row>
        <row r="1122">
          <cell r="C1122" t="str">
            <v>BA2685</v>
          </cell>
          <cell r="K1122">
            <v>0</v>
          </cell>
        </row>
        <row r="1123">
          <cell r="C1123" t="str">
            <v>BA2686</v>
          </cell>
          <cell r="K1123">
            <v>44</v>
          </cell>
        </row>
        <row r="1124">
          <cell r="C1124" t="str">
            <v>BA2686</v>
          </cell>
          <cell r="K1124">
            <v>0</v>
          </cell>
        </row>
        <row r="1125">
          <cell r="C1125"/>
          <cell r="K1125">
            <v>0</v>
          </cell>
        </row>
        <row r="1126">
          <cell r="C1126"/>
          <cell r="K1126">
            <v>0</v>
          </cell>
        </row>
        <row r="1127">
          <cell r="C1127" t="str">
            <v>BA2890</v>
          </cell>
          <cell r="K1127">
            <v>0</v>
          </cell>
        </row>
        <row r="1128">
          <cell r="C1128" t="str">
            <v>BA2760</v>
          </cell>
          <cell r="K1128">
            <v>174815.4</v>
          </cell>
        </row>
        <row r="1129">
          <cell r="C1129" t="str">
            <v>BA2840</v>
          </cell>
          <cell r="K1129">
            <v>497442.97</v>
          </cell>
        </row>
        <row r="1130">
          <cell r="C1130" t="str">
            <v>BA2840</v>
          </cell>
          <cell r="K1130">
            <v>331628.65000000002</v>
          </cell>
        </row>
        <row r="1131">
          <cell r="C1131" t="str">
            <v>BA2840</v>
          </cell>
          <cell r="K1131">
            <v>0</v>
          </cell>
        </row>
        <row r="1132">
          <cell r="C1132" t="str">
            <v>BA2890</v>
          </cell>
          <cell r="K1132">
            <v>0</v>
          </cell>
        </row>
        <row r="1133">
          <cell r="C1133" t="str">
            <v>BA2860</v>
          </cell>
          <cell r="K1133">
            <v>1200098.29</v>
          </cell>
        </row>
        <row r="1134">
          <cell r="C1134" t="str">
            <v>BA2870</v>
          </cell>
          <cell r="K1134">
            <v>172094.96</v>
          </cell>
        </row>
        <row r="1135">
          <cell r="C1135" t="str">
            <v>BA2870</v>
          </cell>
          <cell r="K1135">
            <v>0</v>
          </cell>
        </row>
        <row r="1136">
          <cell r="C1136" t="str">
            <v>BA2870</v>
          </cell>
          <cell r="K1136">
            <v>0</v>
          </cell>
        </row>
        <row r="1137">
          <cell r="C1137" t="str">
            <v>BA2870</v>
          </cell>
          <cell r="K1137">
            <v>0</v>
          </cell>
        </row>
        <row r="1138">
          <cell r="C1138" t="str">
            <v>BA2880</v>
          </cell>
          <cell r="K1138">
            <v>420332.21</v>
          </cell>
        </row>
        <row r="1139">
          <cell r="C1139" t="str">
            <v>BA2850</v>
          </cell>
          <cell r="K1139">
            <v>116469.99</v>
          </cell>
        </row>
        <row r="1140">
          <cell r="C1140" t="str">
            <v>BA2881</v>
          </cell>
          <cell r="K1140">
            <v>0</v>
          </cell>
        </row>
        <row r="1141">
          <cell r="C1141" t="str">
            <v>BA2882</v>
          </cell>
          <cell r="K1141">
            <v>0</v>
          </cell>
        </row>
        <row r="1142">
          <cell r="C1142" t="str">
            <v>BA2883</v>
          </cell>
          <cell r="K1142">
            <v>0</v>
          </cell>
        </row>
        <row r="1143">
          <cell r="C1143" t="str">
            <v>BA2884</v>
          </cell>
          <cell r="K1143">
            <v>0</v>
          </cell>
        </row>
        <row r="1144">
          <cell r="C1144" t="str">
            <v>BA2850</v>
          </cell>
          <cell r="K1144">
            <v>0</v>
          </cell>
        </row>
        <row r="1145">
          <cell r="C1145" t="str">
            <v>BA2850</v>
          </cell>
          <cell r="K1145">
            <v>0</v>
          </cell>
        </row>
        <row r="1146">
          <cell r="C1146" t="str">
            <v>BA2850</v>
          </cell>
          <cell r="K1146">
            <v>0</v>
          </cell>
        </row>
        <row r="1147">
          <cell r="C1147"/>
          <cell r="K1147">
            <v>0</v>
          </cell>
        </row>
        <row r="1148">
          <cell r="C1148"/>
          <cell r="K1148">
            <v>0</v>
          </cell>
        </row>
        <row r="1149">
          <cell r="C1149" t="str">
            <v>BA2890</v>
          </cell>
          <cell r="K1149">
            <v>0</v>
          </cell>
        </row>
        <row r="1150">
          <cell r="C1150"/>
          <cell r="K1150">
            <v>0</v>
          </cell>
        </row>
        <row r="1151">
          <cell r="C1151" t="str">
            <v>BA2710</v>
          </cell>
          <cell r="K1151">
            <v>20000</v>
          </cell>
        </row>
        <row r="1152">
          <cell r="C1152" t="str">
            <v>BA2720</v>
          </cell>
          <cell r="K1152">
            <v>345739.76</v>
          </cell>
        </row>
        <row r="1153">
          <cell r="C1153" t="str">
            <v>BA2730</v>
          </cell>
          <cell r="K1153">
            <v>0</v>
          </cell>
        </row>
        <row r="1154">
          <cell r="C1154" t="str">
            <v>BA2740</v>
          </cell>
          <cell r="K1154">
            <v>1019450</v>
          </cell>
        </row>
        <row r="1155">
          <cell r="C1155" t="str">
            <v>BA2751</v>
          </cell>
          <cell r="K1155">
            <v>7550</v>
          </cell>
        </row>
        <row r="1156">
          <cell r="C1156" t="str">
            <v>BA2741</v>
          </cell>
          <cell r="K1156">
            <v>0</v>
          </cell>
        </row>
        <row r="1157">
          <cell r="C1157" t="str">
            <v>BA2750</v>
          </cell>
          <cell r="K1157">
            <v>0</v>
          </cell>
        </row>
        <row r="1158">
          <cell r="C1158" t="str">
            <v>BA2750</v>
          </cell>
          <cell r="K1158">
            <v>0</v>
          </cell>
        </row>
        <row r="1159">
          <cell r="C1159"/>
          <cell r="K1159">
            <v>0</v>
          </cell>
        </row>
        <row r="1160">
          <cell r="C1160" t="str">
            <v>BA2780</v>
          </cell>
          <cell r="K1160">
            <v>0</v>
          </cell>
        </row>
        <row r="1161">
          <cell r="C1161" t="str">
            <v>BA2790</v>
          </cell>
          <cell r="K1161">
            <v>0</v>
          </cell>
        </row>
        <row r="1162">
          <cell r="C1162" t="str">
            <v>BA2800</v>
          </cell>
          <cell r="K1162">
            <v>0</v>
          </cell>
        </row>
        <row r="1163">
          <cell r="C1163" t="str">
            <v>BA2810</v>
          </cell>
          <cell r="K1163">
            <v>0</v>
          </cell>
        </row>
        <row r="1164">
          <cell r="C1164" t="str">
            <v>BA2811</v>
          </cell>
          <cell r="K1164">
            <v>0</v>
          </cell>
        </row>
        <row r="1165">
          <cell r="C1165" t="str">
            <v>BA2771</v>
          </cell>
          <cell r="K1165">
            <v>0</v>
          </cell>
        </row>
        <row r="1166">
          <cell r="C1166"/>
          <cell r="K1166">
            <v>0</v>
          </cell>
        </row>
        <row r="1167">
          <cell r="C1167"/>
          <cell r="K1167">
            <v>0</v>
          </cell>
        </row>
        <row r="1168">
          <cell r="C1168" t="str">
            <v>CA0120</v>
          </cell>
          <cell r="K1168">
            <v>0</v>
          </cell>
        </row>
        <row r="1169">
          <cell r="C1169" t="str">
            <v>CA0130</v>
          </cell>
          <cell r="K1169">
            <v>0</v>
          </cell>
        </row>
        <row r="1170">
          <cell r="C1170" t="str">
            <v>CA0140</v>
          </cell>
          <cell r="K1170">
            <v>331725.08</v>
          </cell>
        </row>
        <row r="1171">
          <cell r="C1171"/>
          <cell r="K1171">
            <v>0</v>
          </cell>
        </row>
        <row r="1172">
          <cell r="C1172" t="str">
            <v>CA0160</v>
          </cell>
          <cell r="K1172">
            <v>0</v>
          </cell>
        </row>
        <row r="1173">
          <cell r="C1173" t="str">
            <v>CA0170</v>
          </cell>
          <cell r="K1173">
            <v>0</v>
          </cell>
        </row>
        <row r="1174">
          <cell r="C1174"/>
          <cell r="K1174">
            <v>0</v>
          </cell>
        </row>
        <row r="1175">
          <cell r="C1175"/>
          <cell r="K1175">
            <v>0</v>
          </cell>
        </row>
        <row r="1176">
          <cell r="C1176" t="str">
            <v>DA0020</v>
          </cell>
          <cell r="K1176">
            <v>0</v>
          </cell>
        </row>
        <row r="1177">
          <cell r="C1177"/>
          <cell r="K1177">
            <v>0</v>
          </cell>
        </row>
        <row r="1178">
          <cell r="C1178"/>
          <cell r="K1178">
            <v>0</v>
          </cell>
        </row>
        <row r="1179">
          <cell r="C1179" t="str">
            <v>EA0270</v>
          </cell>
          <cell r="K1179">
            <v>0</v>
          </cell>
        </row>
        <row r="1180">
          <cell r="C1180" t="str">
            <v>EA0270</v>
          </cell>
          <cell r="K1180">
            <v>0</v>
          </cell>
        </row>
        <row r="1181">
          <cell r="C1181"/>
          <cell r="K1181">
            <v>0</v>
          </cell>
        </row>
        <row r="1182">
          <cell r="C1182"/>
          <cell r="K1182">
            <v>0</v>
          </cell>
        </row>
        <row r="1183">
          <cell r="C1183" t="str">
            <v>EA0290</v>
          </cell>
          <cell r="K1183">
            <v>238.13</v>
          </cell>
        </row>
        <row r="1184">
          <cell r="C1184" t="str">
            <v>EA0290</v>
          </cell>
          <cell r="K1184">
            <v>1525.19</v>
          </cell>
        </row>
        <row r="1185">
          <cell r="C1185" t="str">
            <v>EA0330</v>
          </cell>
          <cell r="K1185">
            <v>0</v>
          </cell>
        </row>
        <row r="1186">
          <cell r="C1186" t="str">
            <v>EA0340</v>
          </cell>
          <cell r="K1186">
            <v>28746.57</v>
          </cell>
        </row>
        <row r="1187">
          <cell r="C1187" t="str">
            <v>EA0450</v>
          </cell>
          <cell r="K1187">
            <v>0</v>
          </cell>
        </row>
        <row r="1188">
          <cell r="C1188" t="str">
            <v>EA0360</v>
          </cell>
          <cell r="K1188">
            <v>0</v>
          </cell>
        </row>
        <row r="1189">
          <cell r="C1189" t="str">
            <v>EA0380</v>
          </cell>
          <cell r="K1189">
            <v>432264.6</v>
          </cell>
        </row>
        <row r="1190">
          <cell r="C1190" t="str">
            <v>EA0390</v>
          </cell>
          <cell r="K1190">
            <v>0</v>
          </cell>
        </row>
        <row r="1191">
          <cell r="C1191" t="str">
            <v>EA0400</v>
          </cell>
          <cell r="K1191">
            <v>1153590.7</v>
          </cell>
        </row>
        <row r="1192">
          <cell r="C1192" t="str">
            <v>EA0410</v>
          </cell>
          <cell r="K1192">
            <v>0</v>
          </cell>
        </row>
        <row r="1193">
          <cell r="C1193" t="str">
            <v>EA0420</v>
          </cell>
          <cell r="K1193">
            <v>0</v>
          </cell>
        </row>
        <row r="1194">
          <cell r="C1194" t="str">
            <v>EA0430</v>
          </cell>
          <cell r="K1194">
            <v>42449.82</v>
          </cell>
        </row>
        <row r="1195">
          <cell r="C1195" t="str">
            <v>EA0440</v>
          </cell>
          <cell r="K1195">
            <v>603253.99</v>
          </cell>
        </row>
        <row r="1196">
          <cell r="C1196" t="str">
            <v>EA0450</v>
          </cell>
          <cell r="K1196">
            <v>0</v>
          </cell>
        </row>
        <row r="1197">
          <cell r="C1197" t="str">
            <v>EA0461</v>
          </cell>
          <cell r="K1197">
            <v>0</v>
          </cell>
        </row>
        <row r="1198">
          <cell r="C1198" t="str">
            <v>EA0470</v>
          </cell>
          <cell r="K1198">
            <v>0</v>
          </cell>
        </row>
        <row r="1199">
          <cell r="C1199" t="str">
            <v>EA0490</v>
          </cell>
          <cell r="K1199">
            <v>0</v>
          </cell>
        </row>
        <row r="1200">
          <cell r="C1200" t="str">
            <v>EA0500</v>
          </cell>
          <cell r="K1200">
            <v>0</v>
          </cell>
        </row>
        <row r="1201">
          <cell r="C1201" t="str">
            <v>EA0510</v>
          </cell>
          <cell r="K1201">
            <v>0</v>
          </cell>
        </row>
        <row r="1202">
          <cell r="C1202" t="str">
            <v>EA0520</v>
          </cell>
          <cell r="K1202">
            <v>0</v>
          </cell>
        </row>
        <row r="1203">
          <cell r="C1203" t="str">
            <v>EA0530</v>
          </cell>
          <cell r="K1203">
            <v>0</v>
          </cell>
        </row>
        <row r="1204">
          <cell r="C1204" t="str">
            <v>EA0540</v>
          </cell>
          <cell r="K1204">
            <v>0</v>
          </cell>
        </row>
        <row r="1205">
          <cell r="C1205" t="str">
            <v>EA0550</v>
          </cell>
          <cell r="K1205">
            <v>16463.689999999999</v>
          </cell>
        </row>
        <row r="1206">
          <cell r="C1206" t="str">
            <v>EA0290</v>
          </cell>
          <cell r="K1206">
            <v>0</v>
          </cell>
        </row>
        <row r="1207">
          <cell r="C1207" t="str">
            <v>EA0300</v>
          </cell>
          <cell r="K1207">
            <v>3600</v>
          </cell>
        </row>
        <row r="1208">
          <cell r="C1208" t="str">
            <v>EA0560</v>
          </cell>
          <cell r="K1208">
            <v>38290.400000000001</v>
          </cell>
        </row>
        <row r="1209">
          <cell r="C1209"/>
          <cell r="K1209">
            <v>0</v>
          </cell>
        </row>
        <row r="1210">
          <cell r="C1210" t="str">
            <v>EA0560</v>
          </cell>
          <cell r="K1210">
            <v>64.599999999999994</v>
          </cell>
        </row>
        <row r="1211">
          <cell r="C1211"/>
          <cell r="K1211">
            <v>0</v>
          </cell>
        </row>
        <row r="1212">
          <cell r="C1212"/>
          <cell r="K1212">
            <v>0</v>
          </cell>
        </row>
        <row r="1213">
          <cell r="C1213" t="str">
            <v>YA0020</v>
          </cell>
          <cell r="K1213">
            <v>7302265.3499999996</v>
          </cell>
        </row>
        <row r="1214">
          <cell r="C1214" t="str">
            <v>YA0030</v>
          </cell>
          <cell r="K1214">
            <v>337142.27</v>
          </cell>
        </row>
        <row r="1215">
          <cell r="C1215" t="str">
            <v>YA0050</v>
          </cell>
          <cell r="K1215">
            <v>0</v>
          </cell>
        </row>
        <row r="1216">
          <cell r="C1216" t="str">
            <v>YA0040</v>
          </cell>
          <cell r="K1216">
            <v>271753.53000000003</v>
          </cell>
        </row>
        <row r="1217">
          <cell r="C1217" t="str">
            <v>YA0020</v>
          </cell>
          <cell r="K1217">
            <v>0</v>
          </cell>
        </row>
        <row r="1218">
          <cell r="C1218" t="str">
            <v>YA0070</v>
          </cell>
          <cell r="K1218">
            <v>107807</v>
          </cell>
        </row>
        <row r="1219">
          <cell r="C1219" t="str">
            <v>YA0080</v>
          </cell>
          <cell r="K1219">
            <v>0</v>
          </cell>
        </row>
        <row r="1220">
          <cell r="C1220" t="str">
            <v>YA0090</v>
          </cell>
          <cell r="K1220">
            <v>0</v>
          </cell>
        </row>
        <row r="1221">
          <cell r="C1221"/>
          <cell r="K1221">
            <v>0</v>
          </cell>
        </row>
        <row r="1222">
          <cell r="C1222"/>
          <cell r="K1222">
            <v>0</v>
          </cell>
        </row>
        <row r="1223">
          <cell r="C1223" t="str">
            <v>AA0031</v>
          </cell>
          <cell r="K1223">
            <v>338681584</v>
          </cell>
        </row>
        <row r="1224">
          <cell r="C1224" t="str">
            <v>AA0032</v>
          </cell>
          <cell r="K1224">
            <v>248221.19</v>
          </cell>
        </row>
        <row r="1225">
          <cell r="C1225" t="str">
            <v>AA0034</v>
          </cell>
          <cell r="K1225">
            <v>0</v>
          </cell>
        </row>
        <row r="1226">
          <cell r="C1226" t="str">
            <v>AA0035</v>
          </cell>
          <cell r="K1226">
            <v>0</v>
          </cell>
        </row>
        <row r="1227">
          <cell r="C1227" t="str">
            <v>AA0040</v>
          </cell>
          <cell r="K1227">
            <v>4712366.5</v>
          </cell>
        </row>
        <row r="1228">
          <cell r="C1228" t="str">
            <v>AA0036</v>
          </cell>
          <cell r="K1228">
            <v>0</v>
          </cell>
        </row>
        <row r="1229">
          <cell r="C1229" t="str">
            <v>AA0040</v>
          </cell>
          <cell r="K1229">
            <v>0</v>
          </cell>
        </row>
        <row r="1230">
          <cell r="C1230"/>
          <cell r="K1230">
            <v>0</v>
          </cell>
        </row>
        <row r="1231">
          <cell r="C1231" t="str">
            <v>AA0032</v>
          </cell>
          <cell r="K1231">
            <v>0</v>
          </cell>
        </row>
        <row r="1232">
          <cell r="C1232" t="str">
            <v>AA0032</v>
          </cell>
          <cell r="K1232">
            <v>0</v>
          </cell>
        </row>
        <row r="1233">
          <cell r="C1233" t="str">
            <v>AA0160</v>
          </cell>
          <cell r="K1233">
            <v>0</v>
          </cell>
        </row>
        <row r="1234">
          <cell r="C1234" t="str">
            <v>AA0150</v>
          </cell>
          <cell r="K1234">
            <v>0</v>
          </cell>
        </row>
        <row r="1235">
          <cell r="C1235" t="str">
            <v>AA0070</v>
          </cell>
          <cell r="K1235">
            <v>0</v>
          </cell>
        </row>
        <row r="1236">
          <cell r="C1236" t="str">
            <v>AA0070</v>
          </cell>
          <cell r="K1236">
            <v>116428</v>
          </cell>
        </row>
        <row r="1237">
          <cell r="C1237" t="str">
            <v>AA0070</v>
          </cell>
          <cell r="K1237">
            <v>0</v>
          </cell>
        </row>
        <row r="1238">
          <cell r="C1238" t="str">
            <v>AA0040</v>
          </cell>
          <cell r="K1238">
            <v>0</v>
          </cell>
        </row>
        <row r="1239">
          <cell r="C1239" t="str">
            <v>AA0040</v>
          </cell>
          <cell r="K1239">
            <v>0</v>
          </cell>
        </row>
        <row r="1240">
          <cell r="C1240" t="str">
            <v>AA0040</v>
          </cell>
          <cell r="K1240">
            <v>0</v>
          </cell>
        </row>
        <row r="1241">
          <cell r="C1241" t="str">
            <v>AA0040</v>
          </cell>
          <cell r="K1241">
            <v>0</v>
          </cell>
        </row>
        <row r="1242">
          <cell r="C1242" t="str">
            <v>AA0040</v>
          </cell>
          <cell r="K1242">
            <v>5969725.5</v>
          </cell>
        </row>
        <row r="1243">
          <cell r="C1243" t="str">
            <v>AA0040</v>
          </cell>
          <cell r="K1243">
            <v>0</v>
          </cell>
        </row>
        <row r="1244">
          <cell r="C1244" t="str">
            <v>AA0070</v>
          </cell>
          <cell r="K1244">
            <v>0</v>
          </cell>
        </row>
        <row r="1245">
          <cell r="C1245" t="str">
            <v>AA0070</v>
          </cell>
          <cell r="K1245">
            <v>0</v>
          </cell>
        </row>
        <row r="1246">
          <cell r="C1246" t="str">
            <v>AA0032</v>
          </cell>
          <cell r="K1246">
            <v>0</v>
          </cell>
        </row>
        <row r="1247">
          <cell r="C1247" t="str">
            <v>AA0032</v>
          </cell>
          <cell r="K1247">
            <v>0</v>
          </cell>
        </row>
        <row r="1248">
          <cell r="C1248" t="str">
            <v>AA0032</v>
          </cell>
          <cell r="K1248">
            <v>0</v>
          </cell>
        </row>
        <row r="1249">
          <cell r="C1249" t="str">
            <v>AA0070</v>
          </cell>
          <cell r="K1249">
            <v>0</v>
          </cell>
        </row>
        <row r="1250">
          <cell r="C1250" t="str">
            <v>AA0032</v>
          </cell>
          <cell r="K1250">
            <v>0</v>
          </cell>
        </row>
        <row r="1251">
          <cell r="C1251" t="str">
            <v>AA0040</v>
          </cell>
          <cell r="K1251">
            <v>169955</v>
          </cell>
        </row>
        <row r="1252">
          <cell r="C1252" t="str">
            <v>AA0070</v>
          </cell>
          <cell r="K1252">
            <v>0</v>
          </cell>
        </row>
        <row r="1253">
          <cell r="C1253" t="str">
            <v>AA0070</v>
          </cell>
          <cell r="K1253">
            <v>0</v>
          </cell>
        </row>
        <row r="1254">
          <cell r="C1254" t="str">
            <v>AA0040</v>
          </cell>
          <cell r="K1254">
            <v>0</v>
          </cell>
        </row>
        <row r="1255">
          <cell r="C1255" t="str">
            <v>AA0040</v>
          </cell>
          <cell r="K1255">
            <v>711148</v>
          </cell>
        </row>
        <row r="1256">
          <cell r="C1256" t="str">
            <v>AA0070</v>
          </cell>
          <cell r="K1256">
            <v>0</v>
          </cell>
        </row>
        <row r="1257">
          <cell r="C1257" t="str">
            <v>AA0150</v>
          </cell>
          <cell r="K1257">
            <v>0</v>
          </cell>
        </row>
        <row r="1258">
          <cell r="C1258" t="str">
            <v>AA0150</v>
          </cell>
          <cell r="K1258">
            <v>0</v>
          </cell>
        </row>
        <row r="1259">
          <cell r="C1259" t="str">
            <v>AA0070</v>
          </cell>
          <cell r="K1259">
            <v>1594001</v>
          </cell>
        </row>
        <row r="1260">
          <cell r="C1260" t="str">
            <v>AA0070</v>
          </cell>
          <cell r="K1260">
            <v>0</v>
          </cell>
        </row>
        <row r="1261">
          <cell r="C1261" t="str">
            <v>AA0070</v>
          </cell>
          <cell r="K1261">
            <v>0</v>
          </cell>
        </row>
        <row r="1262">
          <cell r="C1262" t="str">
            <v>AA0070</v>
          </cell>
          <cell r="K1262">
            <v>0</v>
          </cell>
        </row>
        <row r="1263">
          <cell r="C1263" t="str">
            <v>AA0032</v>
          </cell>
          <cell r="K1263">
            <v>0</v>
          </cell>
        </row>
        <row r="1264">
          <cell r="C1264" t="str">
            <v>AA0070</v>
          </cell>
          <cell r="K1264">
            <v>0</v>
          </cell>
        </row>
        <row r="1265">
          <cell r="C1265" t="str">
            <v>AA0032</v>
          </cell>
          <cell r="K1265">
            <v>4196.5600000000004</v>
          </cell>
        </row>
        <row r="1266">
          <cell r="C1266" t="str">
            <v>AA0070</v>
          </cell>
          <cell r="K1266">
            <v>1548525</v>
          </cell>
        </row>
        <row r="1267">
          <cell r="C1267" t="str">
            <v>AA0032</v>
          </cell>
          <cell r="K1267">
            <v>0</v>
          </cell>
        </row>
        <row r="1268">
          <cell r="C1268" t="str">
            <v>AA0040</v>
          </cell>
          <cell r="K1268">
            <v>0</v>
          </cell>
        </row>
        <row r="1269">
          <cell r="C1269" t="str">
            <v>AA0150</v>
          </cell>
          <cell r="K1269">
            <v>0</v>
          </cell>
        </row>
        <row r="1270">
          <cell r="C1270" t="str">
            <v>AA0150</v>
          </cell>
          <cell r="K1270">
            <v>0</v>
          </cell>
        </row>
        <row r="1271">
          <cell r="C1271" t="str">
            <v>AA0150</v>
          </cell>
          <cell r="K1271">
            <v>0</v>
          </cell>
        </row>
        <row r="1272">
          <cell r="C1272" t="str">
            <v>AA0032</v>
          </cell>
          <cell r="K1272">
            <v>0</v>
          </cell>
        </row>
        <row r="1273">
          <cell r="C1273"/>
          <cell r="K1273">
            <v>0</v>
          </cell>
        </row>
        <row r="1274">
          <cell r="C1274" t="str">
            <v>AA0170</v>
          </cell>
          <cell r="K1274">
            <v>0</v>
          </cell>
        </row>
        <row r="1275">
          <cell r="C1275" t="str">
            <v>AA0170</v>
          </cell>
          <cell r="K1275">
            <v>0</v>
          </cell>
        </row>
        <row r="1276">
          <cell r="C1276" t="str">
            <v>AA0190</v>
          </cell>
          <cell r="K1276">
            <v>0</v>
          </cell>
        </row>
        <row r="1277">
          <cell r="C1277" t="str">
            <v>AA0200</v>
          </cell>
          <cell r="K1277">
            <v>0</v>
          </cell>
        </row>
        <row r="1278">
          <cell r="C1278" t="str">
            <v>AA0210</v>
          </cell>
          <cell r="K1278">
            <v>0</v>
          </cell>
        </row>
        <row r="1279">
          <cell r="C1279" t="str">
            <v>AA0220</v>
          </cell>
          <cell r="K1279">
            <v>0</v>
          </cell>
        </row>
        <row r="1280">
          <cell r="C1280" t="str">
            <v>AA0141</v>
          </cell>
          <cell r="K1280">
            <v>0</v>
          </cell>
        </row>
        <row r="1281">
          <cell r="C1281"/>
          <cell r="K1281">
            <v>0</v>
          </cell>
        </row>
        <row r="1282">
          <cell r="C1282" t="str">
            <v>AA0170</v>
          </cell>
          <cell r="K1282">
            <v>0</v>
          </cell>
        </row>
        <row r="1283">
          <cell r="C1283" t="str">
            <v>AA0170</v>
          </cell>
          <cell r="K1283">
            <v>0</v>
          </cell>
        </row>
        <row r="1284">
          <cell r="C1284" t="str">
            <v>AA0170</v>
          </cell>
          <cell r="K1284">
            <v>0</v>
          </cell>
        </row>
        <row r="1285">
          <cell r="C1285" t="str">
            <v>AA0171</v>
          </cell>
          <cell r="K1285">
            <v>0</v>
          </cell>
        </row>
        <row r="1286">
          <cell r="C1286" t="str">
            <v>AA0120</v>
          </cell>
          <cell r="K1286">
            <v>55600</v>
          </cell>
        </row>
        <row r="1287">
          <cell r="C1287" t="str">
            <v>AA0130</v>
          </cell>
          <cell r="K1287">
            <v>0</v>
          </cell>
        </row>
        <row r="1288">
          <cell r="C1288" t="str">
            <v>AA0100</v>
          </cell>
          <cell r="K1288">
            <v>0</v>
          </cell>
        </row>
        <row r="1289">
          <cell r="C1289" t="str">
            <v>AA0080</v>
          </cell>
          <cell r="K1289">
            <v>0</v>
          </cell>
        </row>
        <row r="1290">
          <cell r="C1290" t="str">
            <v>AA0090</v>
          </cell>
          <cell r="K1290">
            <v>0</v>
          </cell>
        </row>
        <row r="1291">
          <cell r="C1291"/>
          <cell r="K1291">
            <v>0</v>
          </cell>
        </row>
        <row r="1292">
          <cell r="C1292" t="str">
            <v>AA0230</v>
          </cell>
          <cell r="K1292">
            <v>0</v>
          </cell>
        </row>
        <row r="1293">
          <cell r="C1293" t="str">
            <v>AA0230</v>
          </cell>
          <cell r="K1293">
            <v>6109.64</v>
          </cell>
        </row>
        <row r="1294">
          <cell r="C1294"/>
          <cell r="K1294">
            <v>0</v>
          </cell>
        </row>
        <row r="1295">
          <cell r="C1295" t="str">
            <v>AA0250</v>
          </cell>
          <cell r="K1295">
            <v>-1783135.84</v>
          </cell>
        </row>
        <row r="1296">
          <cell r="C1296" t="str">
            <v>AA0260</v>
          </cell>
          <cell r="K1296">
            <v>0</v>
          </cell>
        </row>
        <row r="1297">
          <cell r="C1297"/>
          <cell r="K1297">
            <v>0</v>
          </cell>
        </row>
        <row r="1298">
          <cell r="C1298" t="str">
            <v>AA0280</v>
          </cell>
          <cell r="K1298">
            <v>0</v>
          </cell>
        </row>
        <row r="1299">
          <cell r="C1299" t="str">
            <v>AA0290</v>
          </cell>
          <cell r="K1299">
            <v>0</v>
          </cell>
        </row>
        <row r="1300">
          <cell r="C1300" t="str">
            <v>AA0300</v>
          </cell>
          <cell r="K1300">
            <v>0</v>
          </cell>
        </row>
        <row r="1301">
          <cell r="C1301" t="str">
            <v>AA0310</v>
          </cell>
          <cell r="K1301">
            <v>0</v>
          </cell>
        </row>
        <row r="1302">
          <cell r="C1302" t="str">
            <v>AA0271</v>
          </cell>
          <cell r="K1302">
            <v>0</v>
          </cell>
        </row>
        <row r="1303">
          <cell r="C1303" t="str">
            <v>AA0310</v>
          </cell>
          <cell r="K1303">
            <v>0</v>
          </cell>
        </row>
        <row r="1304">
          <cell r="C1304"/>
          <cell r="K1304">
            <v>0</v>
          </cell>
        </row>
        <row r="1305">
          <cell r="C1305"/>
          <cell r="K1305">
            <v>0</v>
          </cell>
        </row>
        <row r="1306">
          <cell r="C1306" t="str">
            <v>AA0660</v>
          </cell>
          <cell r="K1306">
            <v>125353.08</v>
          </cell>
        </row>
        <row r="1307">
          <cell r="C1307" t="str">
            <v>AA0660</v>
          </cell>
          <cell r="K1307">
            <v>1287.05</v>
          </cell>
        </row>
        <row r="1308">
          <cell r="C1308" t="str">
            <v>AA0660</v>
          </cell>
          <cell r="K1308">
            <v>2162.8200000000002</v>
          </cell>
        </row>
        <row r="1309">
          <cell r="C1309" t="str">
            <v>AA0660</v>
          </cell>
          <cell r="K1309">
            <v>151655.37</v>
          </cell>
        </row>
        <row r="1310">
          <cell r="C1310" t="str">
            <v>AA0660</v>
          </cell>
          <cell r="K1310">
            <v>0</v>
          </cell>
        </row>
        <row r="1311">
          <cell r="C1311" t="str">
            <v>AA0660</v>
          </cell>
          <cell r="K1311">
            <v>138090.85</v>
          </cell>
        </row>
        <row r="1312">
          <cell r="C1312" t="str">
            <v>AA0660</v>
          </cell>
          <cell r="K1312">
            <v>15126.4</v>
          </cell>
        </row>
        <row r="1313">
          <cell r="C1313" t="str">
            <v>AA0660</v>
          </cell>
          <cell r="K1313">
            <v>78.2</v>
          </cell>
        </row>
        <row r="1314">
          <cell r="C1314" t="str">
            <v>AA0660</v>
          </cell>
          <cell r="K1314">
            <v>600</v>
          </cell>
        </row>
        <row r="1315">
          <cell r="C1315"/>
          <cell r="K1315">
            <v>0</v>
          </cell>
        </row>
        <row r="1316">
          <cell r="C1316" t="str">
            <v>AA0350</v>
          </cell>
          <cell r="K1316">
            <v>7536423</v>
          </cell>
        </row>
        <row r="1317">
          <cell r="C1317"/>
          <cell r="K1317">
            <v>0</v>
          </cell>
        </row>
        <row r="1318">
          <cell r="C1318"/>
          <cell r="K1318">
            <v>0</v>
          </cell>
        </row>
        <row r="1319">
          <cell r="C1319" t="str">
            <v>AA0360</v>
          </cell>
          <cell r="K1319">
            <v>3439196</v>
          </cell>
        </row>
        <row r="1320">
          <cell r="C1320"/>
          <cell r="K1320">
            <v>0</v>
          </cell>
        </row>
        <row r="1321">
          <cell r="C1321"/>
          <cell r="K1321">
            <v>0</v>
          </cell>
        </row>
        <row r="1322">
          <cell r="C1322" t="str">
            <v>AA0361</v>
          </cell>
          <cell r="K1322">
            <v>0</v>
          </cell>
        </row>
        <row r="1323">
          <cell r="C1323"/>
          <cell r="K1323">
            <v>0</v>
          </cell>
        </row>
        <row r="1324">
          <cell r="C1324"/>
          <cell r="K1324">
            <v>0</v>
          </cell>
        </row>
        <row r="1325">
          <cell r="C1325" t="str">
            <v>AA0370</v>
          </cell>
          <cell r="K1325">
            <v>0</v>
          </cell>
        </row>
        <row r="1326">
          <cell r="C1326"/>
          <cell r="K1326">
            <v>0</v>
          </cell>
        </row>
        <row r="1327">
          <cell r="C1327"/>
          <cell r="K1327">
            <v>0</v>
          </cell>
        </row>
        <row r="1328">
          <cell r="C1328" t="str">
            <v>AA0370</v>
          </cell>
          <cell r="K1328">
            <v>0</v>
          </cell>
        </row>
        <row r="1329">
          <cell r="C1329"/>
          <cell r="K1329">
            <v>0</v>
          </cell>
        </row>
        <row r="1330">
          <cell r="C1330"/>
          <cell r="K1330">
            <v>0</v>
          </cell>
        </row>
        <row r="1331">
          <cell r="C1331" t="str">
            <v>AA0380</v>
          </cell>
          <cell r="K1331">
            <v>896249.5</v>
          </cell>
        </row>
        <row r="1332">
          <cell r="C1332"/>
          <cell r="K1332">
            <v>0</v>
          </cell>
        </row>
        <row r="1333">
          <cell r="C1333"/>
          <cell r="K1333">
            <v>0</v>
          </cell>
        </row>
        <row r="1334">
          <cell r="C1334" t="str">
            <v>AA0390</v>
          </cell>
          <cell r="K1334">
            <v>37462.5</v>
          </cell>
        </row>
        <row r="1335">
          <cell r="C1335"/>
          <cell r="K1335">
            <v>0</v>
          </cell>
        </row>
        <row r="1336">
          <cell r="C1336"/>
          <cell r="K1336">
            <v>0</v>
          </cell>
        </row>
        <row r="1337">
          <cell r="C1337" t="str">
            <v>AA0400</v>
          </cell>
          <cell r="K1337">
            <v>65979</v>
          </cell>
        </row>
        <row r="1338">
          <cell r="C1338"/>
          <cell r="K1338">
            <v>0</v>
          </cell>
        </row>
        <row r="1339">
          <cell r="C1339"/>
          <cell r="K1339">
            <v>0</v>
          </cell>
        </row>
        <row r="1340">
          <cell r="C1340" t="str">
            <v>AA0410</v>
          </cell>
          <cell r="K1340">
            <v>279120.5</v>
          </cell>
        </row>
        <row r="1341">
          <cell r="C1341"/>
          <cell r="K1341">
            <v>0</v>
          </cell>
        </row>
        <row r="1342">
          <cell r="C1342"/>
          <cell r="K1342">
            <v>0</v>
          </cell>
        </row>
        <row r="1343">
          <cell r="C1343" t="str">
            <v>AA0420</v>
          </cell>
          <cell r="K1343">
            <v>0</v>
          </cell>
        </row>
        <row r="1344">
          <cell r="C1344"/>
          <cell r="K1344">
            <v>0</v>
          </cell>
        </row>
        <row r="1345">
          <cell r="C1345"/>
          <cell r="K1345">
            <v>0</v>
          </cell>
        </row>
        <row r="1346">
          <cell r="C1346" t="str">
            <v>AA0430</v>
          </cell>
          <cell r="K1346">
            <v>2557.4899999999998</v>
          </cell>
        </row>
        <row r="1347">
          <cell r="C1347"/>
          <cell r="K1347">
            <v>0</v>
          </cell>
        </row>
        <row r="1348">
          <cell r="C1348"/>
          <cell r="K1348">
            <v>0</v>
          </cell>
        </row>
        <row r="1349">
          <cell r="C1349" t="str">
            <v>AA0421</v>
          </cell>
          <cell r="K1349">
            <v>0</v>
          </cell>
        </row>
        <row r="1350">
          <cell r="C1350"/>
          <cell r="K1350">
            <v>0</v>
          </cell>
        </row>
        <row r="1351">
          <cell r="C1351"/>
          <cell r="K1351">
            <v>0</v>
          </cell>
        </row>
        <row r="1352">
          <cell r="C1352" t="str">
            <v>AA0422</v>
          </cell>
          <cell r="K1352">
            <v>0</v>
          </cell>
        </row>
        <row r="1353">
          <cell r="C1353"/>
          <cell r="K1353">
            <v>0</v>
          </cell>
        </row>
        <row r="1354">
          <cell r="C1354"/>
          <cell r="K1354">
            <v>0</v>
          </cell>
        </row>
        <row r="1355">
          <cell r="C1355" t="str">
            <v>AA0423</v>
          </cell>
          <cell r="K1355">
            <v>0</v>
          </cell>
        </row>
        <row r="1356">
          <cell r="C1356"/>
          <cell r="K1356">
            <v>0</v>
          </cell>
        </row>
        <row r="1357">
          <cell r="C1357"/>
          <cell r="K1357">
            <v>0</v>
          </cell>
        </row>
        <row r="1358">
          <cell r="C1358" t="str">
            <v>AA0424</v>
          </cell>
          <cell r="K1358">
            <v>220558.88</v>
          </cell>
        </row>
        <row r="1359">
          <cell r="C1359"/>
          <cell r="K1359">
            <v>0</v>
          </cell>
        </row>
        <row r="1360">
          <cell r="C1360"/>
          <cell r="K1360">
            <v>0</v>
          </cell>
        </row>
        <row r="1361">
          <cell r="C1361" t="str">
            <v>AA0425</v>
          </cell>
          <cell r="K1361">
            <v>0</v>
          </cell>
        </row>
        <row r="1362">
          <cell r="C1362"/>
          <cell r="K1362">
            <v>0</v>
          </cell>
        </row>
        <row r="1363">
          <cell r="C1363"/>
          <cell r="K1363">
            <v>0</v>
          </cell>
        </row>
        <row r="1364">
          <cell r="C1364"/>
          <cell r="K1364">
            <v>0</v>
          </cell>
        </row>
        <row r="1365">
          <cell r="C1365" t="str">
            <v>AA0460</v>
          </cell>
          <cell r="K1365">
            <v>428234.5</v>
          </cell>
        </row>
        <row r="1366">
          <cell r="C1366" t="str">
            <v>AA0470</v>
          </cell>
          <cell r="K1366">
            <v>100766.5</v>
          </cell>
        </row>
        <row r="1367">
          <cell r="C1367" t="str">
            <v>AA0471</v>
          </cell>
          <cell r="K1367">
            <v>0</v>
          </cell>
        </row>
        <row r="1368">
          <cell r="C1368" t="str">
            <v>AA0480</v>
          </cell>
          <cell r="K1368">
            <v>0</v>
          </cell>
        </row>
        <row r="1369">
          <cell r="C1369" t="str">
            <v>AA0490</v>
          </cell>
          <cell r="K1369">
            <v>76646.5</v>
          </cell>
        </row>
        <row r="1370">
          <cell r="C1370" t="str">
            <v>AA0500</v>
          </cell>
          <cell r="K1370">
            <v>39322.5</v>
          </cell>
        </row>
        <row r="1371">
          <cell r="C1371" t="str">
            <v>AA0510</v>
          </cell>
          <cell r="K1371">
            <v>60792</v>
          </cell>
        </row>
        <row r="1372">
          <cell r="C1372" t="str">
            <v>AA0520</v>
          </cell>
          <cell r="K1372">
            <v>53302</v>
          </cell>
        </row>
        <row r="1373">
          <cell r="C1373" t="str">
            <v>AA0530</v>
          </cell>
          <cell r="K1373">
            <v>15654</v>
          </cell>
        </row>
        <row r="1374">
          <cell r="C1374" t="str">
            <v>AA0561</v>
          </cell>
          <cell r="K1374">
            <v>0</v>
          </cell>
        </row>
        <row r="1375">
          <cell r="C1375" t="str">
            <v>AA0541</v>
          </cell>
          <cell r="K1375">
            <v>0</v>
          </cell>
        </row>
        <row r="1376">
          <cell r="C1376" t="str">
            <v>AA0542</v>
          </cell>
          <cell r="K1376">
            <v>0</v>
          </cell>
        </row>
        <row r="1377">
          <cell r="C1377" t="str">
            <v>AA0550</v>
          </cell>
          <cell r="K1377">
            <v>0</v>
          </cell>
        </row>
        <row r="1378">
          <cell r="C1378" t="str">
            <v>AA0560</v>
          </cell>
          <cell r="K1378">
            <v>0</v>
          </cell>
        </row>
        <row r="1379">
          <cell r="C1379" t="str">
            <v>AA0580</v>
          </cell>
          <cell r="K1379">
            <v>0</v>
          </cell>
        </row>
        <row r="1380">
          <cell r="C1380" t="str">
            <v>AA0590</v>
          </cell>
          <cell r="K1380">
            <v>0</v>
          </cell>
        </row>
        <row r="1381">
          <cell r="C1381"/>
          <cell r="K1381">
            <v>0</v>
          </cell>
        </row>
        <row r="1382">
          <cell r="C1382" t="str">
            <v>AA0440</v>
          </cell>
          <cell r="K1382">
            <v>0</v>
          </cell>
        </row>
        <row r="1383">
          <cell r="C1383" t="str">
            <v>AA0600</v>
          </cell>
          <cell r="K1383">
            <v>0</v>
          </cell>
        </row>
        <row r="1384">
          <cell r="C1384" t="str">
            <v>AA0601</v>
          </cell>
          <cell r="K1384">
            <v>0</v>
          </cell>
        </row>
        <row r="1385">
          <cell r="C1385" t="str">
            <v>AA0602</v>
          </cell>
          <cell r="K1385">
            <v>0</v>
          </cell>
        </row>
        <row r="1386">
          <cell r="C1386" t="str">
            <v>AA0620</v>
          </cell>
          <cell r="K1386">
            <v>0</v>
          </cell>
        </row>
        <row r="1387">
          <cell r="C1387" t="str">
            <v>AA0630</v>
          </cell>
          <cell r="K1387">
            <v>0</v>
          </cell>
        </row>
        <row r="1388">
          <cell r="C1388" t="str">
            <v>AA0631</v>
          </cell>
          <cell r="K1388">
            <v>0</v>
          </cell>
        </row>
        <row r="1389">
          <cell r="C1389" t="str">
            <v>AA0640</v>
          </cell>
          <cell r="K1389">
            <v>0</v>
          </cell>
        </row>
        <row r="1390">
          <cell r="C1390" t="str">
            <v>AA0650</v>
          </cell>
          <cell r="K1390">
            <v>0</v>
          </cell>
        </row>
        <row r="1391">
          <cell r="C1391" t="str">
            <v>AA0660</v>
          </cell>
          <cell r="K1391">
            <v>0</v>
          </cell>
        </row>
        <row r="1392">
          <cell r="C1392"/>
          <cell r="K1392">
            <v>0</v>
          </cell>
        </row>
        <row r="1393">
          <cell r="C1393" t="str">
            <v>AA1070</v>
          </cell>
          <cell r="K1393">
            <v>21933.97</v>
          </cell>
        </row>
        <row r="1394">
          <cell r="C1394" t="str">
            <v>AA1080</v>
          </cell>
          <cell r="K1394">
            <v>0</v>
          </cell>
        </row>
        <row r="1395">
          <cell r="C1395" t="str">
            <v>AA0660</v>
          </cell>
          <cell r="K1395">
            <v>1836</v>
          </cell>
        </row>
        <row r="1396">
          <cell r="C1396" t="str">
            <v>AA1070</v>
          </cell>
          <cell r="K1396">
            <v>0</v>
          </cell>
        </row>
        <row r="1397">
          <cell r="C1397" t="str">
            <v>AA1070</v>
          </cell>
          <cell r="K1397">
            <v>0</v>
          </cell>
        </row>
        <row r="1398">
          <cell r="C1398" t="str">
            <v>AA1070</v>
          </cell>
          <cell r="K1398">
            <v>112621</v>
          </cell>
        </row>
        <row r="1399">
          <cell r="C1399" t="str">
            <v>AA1090</v>
          </cell>
          <cell r="K1399">
            <v>0</v>
          </cell>
        </row>
        <row r="1400">
          <cell r="C1400"/>
          <cell r="K1400">
            <v>0</v>
          </cell>
        </row>
        <row r="1401">
          <cell r="C1401" t="str">
            <v>AA1070</v>
          </cell>
          <cell r="K1401">
            <v>0</v>
          </cell>
        </row>
        <row r="1402">
          <cell r="C1402" t="str">
            <v>AA1080</v>
          </cell>
          <cell r="K1402">
            <v>72296.53</v>
          </cell>
        </row>
        <row r="1403">
          <cell r="C1403" t="str">
            <v>AA1070</v>
          </cell>
          <cell r="K1403">
            <v>8263</v>
          </cell>
        </row>
        <row r="1404">
          <cell r="C1404" t="str">
            <v>AA1090</v>
          </cell>
          <cell r="K1404">
            <v>1850.4</v>
          </cell>
        </row>
        <row r="1405">
          <cell r="C1405" t="str">
            <v>AA0660</v>
          </cell>
          <cell r="K1405">
            <v>0</v>
          </cell>
        </row>
        <row r="1406">
          <cell r="C1406"/>
          <cell r="K1406">
            <v>0</v>
          </cell>
        </row>
        <row r="1407">
          <cell r="C1407" t="str">
            <v>AA0680</v>
          </cell>
          <cell r="K1407">
            <v>0</v>
          </cell>
        </row>
        <row r="1408">
          <cell r="C1408" t="str">
            <v>AA0690</v>
          </cell>
          <cell r="K1408">
            <v>1718438.32</v>
          </cell>
        </row>
        <row r="1409">
          <cell r="C1409" t="str">
            <v>AA0700</v>
          </cell>
          <cell r="K1409">
            <v>375</v>
          </cell>
        </row>
        <row r="1410">
          <cell r="C1410" t="str">
            <v>AA0710</v>
          </cell>
          <cell r="K1410">
            <v>154800.67000000001</v>
          </cell>
        </row>
        <row r="1411">
          <cell r="C1411" t="str">
            <v>AA0720</v>
          </cell>
          <cell r="K1411">
            <v>109344.62</v>
          </cell>
        </row>
        <row r="1412">
          <cell r="C1412" t="str">
            <v>AA0730</v>
          </cell>
          <cell r="K1412">
            <v>0</v>
          </cell>
        </row>
        <row r="1413">
          <cell r="C1413" t="str">
            <v>AA0740</v>
          </cell>
          <cell r="K1413">
            <v>0</v>
          </cell>
        </row>
        <row r="1414">
          <cell r="C1414"/>
          <cell r="K1414">
            <v>0</v>
          </cell>
        </row>
        <row r="1415">
          <cell r="C1415"/>
          <cell r="K1415">
            <v>0</v>
          </cell>
        </row>
        <row r="1416">
          <cell r="C1416" t="str">
            <v>AA0930</v>
          </cell>
          <cell r="K1416">
            <v>0</v>
          </cell>
        </row>
        <row r="1417">
          <cell r="C1417" t="str">
            <v>AA0430</v>
          </cell>
          <cell r="K1417">
            <v>3939.59</v>
          </cell>
        </row>
        <row r="1418">
          <cell r="C1418" t="str">
            <v>AA0660</v>
          </cell>
          <cell r="K1418">
            <v>0</v>
          </cell>
        </row>
        <row r="1419">
          <cell r="C1419" t="str">
            <v>AA0870</v>
          </cell>
          <cell r="K1419">
            <v>0</v>
          </cell>
        </row>
        <row r="1420">
          <cell r="C1420" t="str">
            <v>AA0870</v>
          </cell>
          <cell r="K1420">
            <v>41405.69</v>
          </cell>
        </row>
        <row r="1421">
          <cell r="C1421" t="str">
            <v>AA0930</v>
          </cell>
          <cell r="K1421">
            <v>126001.14</v>
          </cell>
        </row>
        <row r="1422">
          <cell r="C1422" t="str">
            <v>AA0930</v>
          </cell>
          <cell r="K1422">
            <v>0</v>
          </cell>
        </row>
        <row r="1423">
          <cell r="C1423" t="str">
            <v>AA0760</v>
          </cell>
          <cell r="K1423">
            <v>2945</v>
          </cell>
        </row>
        <row r="1424">
          <cell r="C1424" t="str">
            <v>AA0810</v>
          </cell>
          <cell r="K1424">
            <v>0</v>
          </cell>
        </row>
        <row r="1425">
          <cell r="C1425" t="str">
            <v>AA0850</v>
          </cell>
          <cell r="K1425">
            <v>82246.039999999994</v>
          </cell>
        </row>
        <row r="1426">
          <cell r="C1426" t="str">
            <v>AA0780</v>
          </cell>
          <cell r="K1426">
            <v>0</v>
          </cell>
        </row>
        <row r="1427">
          <cell r="C1427" t="str">
            <v>AA0830</v>
          </cell>
          <cell r="K1427">
            <v>6267.55</v>
          </cell>
        </row>
        <row r="1428">
          <cell r="C1428" t="str">
            <v>AA0870</v>
          </cell>
          <cell r="K1428">
            <v>0</v>
          </cell>
        </row>
        <row r="1429">
          <cell r="C1429" t="str">
            <v>AA0790</v>
          </cell>
          <cell r="K1429">
            <v>0</v>
          </cell>
        </row>
        <row r="1430">
          <cell r="C1430" t="str">
            <v>AA0831</v>
          </cell>
          <cell r="K1430">
            <v>0</v>
          </cell>
        </row>
        <row r="1431">
          <cell r="C1431" t="str">
            <v>AA0820</v>
          </cell>
          <cell r="K1431">
            <v>0</v>
          </cell>
        </row>
        <row r="1432">
          <cell r="C1432" t="str">
            <v>AA0860</v>
          </cell>
          <cell r="K1432">
            <v>0</v>
          </cell>
        </row>
        <row r="1433">
          <cell r="C1433" t="str">
            <v>AA0900</v>
          </cell>
          <cell r="K1433">
            <v>0</v>
          </cell>
        </row>
        <row r="1434">
          <cell r="C1434" t="str">
            <v>AA0910</v>
          </cell>
          <cell r="K1434">
            <v>0</v>
          </cell>
        </row>
        <row r="1435">
          <cell r="C1435" t="str">
            <v>AA0920</v>
          </cell>
          <cell r="K1435">
            <v>0</v>
          </cell>
        </row>
        <row r="1436">
          <cell r="C1436" t="str">
            <v>AA0921</v>
          </cell>
          <cell r="K1436">
            <v>0</v>
          </cell>
        </row>
        <row r="1437">
          <cell r="C1437"/>
          <cell r="K1437">
            <v>0</v>
          </cell>
        </row>
        <row r="1438">
          <cell r="C1438"/>
          <cell r="K1438">
            <v>0</v>
          </cell>
        </row>
        <row r="1439">
          <cell r="C1439" t="str">
            <v>AA0950</v>
          </cell>
          <cell r="K1439">
            <v>1557567.34</v>
          </cell>
        </row>
        <row r="1440">
          <cell r="C1440" t="str">
            <v>AA0960</v>
          </cell>
          <cell r="K1440">
            <v>0</v>
          </cell>
        </row>
        <row r="1441">
          <cell r="C1441" t="str">
            <v>AA0970</v>
          </cell>
          <cell r="K1441">
            <v>38902.99</v>
          </cell>
        </row>
        <row r="1442">
          <cell r="C1442"/>
          <cell r="K1442">
            <v>0</v>
          </cell>
        </row>
        <row r="1443">
          <cell r="C1443"/>
          <cell r="K1443">
            <v>0</v>
          </cell>
        </row>
        <row r="1444">
          <cell r="C1444" t="str">
            <v>AA1000</v>
          </cell>
          <cell r="K1444">
            <v>2855339.12</v>
          </cell>
        </row>
        <row r="1445">
          <cell r="C1445" t="str">
            <v>AA0990</v>
          </cell>
          <cell r="K1445">
            <v>807464.4</v>
          </cell>
        </row>
        <row r="1446">
          <cell r="C1446" t="str">
            <v>AA1010</v>
          </cell>
          <cell r="K1446">
            <v>0</v>
          </cell>
        </row>
        <row r="1447">
          <cell r="C1447" t="str">
            <v>AA1020</v>
          </cell>
          <cell r="K1447">
            <v>2706304.81</v>
          </cell>
        </row>
        <row r="1448">
          <cell r="C1448" t="str">
            <v>AA1030</v>
          </cell>
          <cell r="K1448">
            <v>0</v>
          </cell>
        </row>
        <row r="1449">
          <cell r="C1449" t="str">
            <v>AA1040</v>
          </cell>
          <cell r="K1449">
            <v>7061.78</v>
          </cell>
        </row>
        <row r="1450">
          <cell r="C1450"/>
          <cell r="K1450">
            <v>0</v>
          </cell>
        </row>
        <row r="1451">
          <cell r="C1451" t="str">
            <v>AA1050</v>
          </cell>
          <cell r="K1451">
            <v>0</v>
          </cell>
        </row>
        <row r="1452">
          <cell r="C1452"/>
          <cell r="K1452">
            <v>0</v>
          </cell>
        </row>
        <row r="1453">
          <cell r="C1453"/>
          <cell r="K1453">
            <v>0</v>
          </cell>
        </row>
        <row r="1454">
          <cell r="C1454" t="str">
            <v>-BA2671</v>
          </cell>
          <cell r="K1454">
            <v>0</v>
          </cell>
        </row>
        <row r="1455">
          <cell r="C1455" t="str">
            <v>-BA2671</v>
          </cell>
          <cell r="K1455">
            <v>0</v>
          </cell>
        </row>
        <row r="1456">
          <cell r="C1456" t="str">
            <v>-BA2671</v>
          </cell>
          <cell r="K1456">
            <v>0</v>
          </cell>
        </row>
        <row r="1457">
          <cell r="C1457" t="str">
            <v>-BA2671</v>
          </cell>
          <cell r="K1457">
            <v>0</v>
          </cell>
        </row>
        <row r="1458">
          <cell r="C1458" t="str">
            <v>-BA2671</v>
          </cell>
          <cell r="K1458">
            <v>0</v>
          </cell>
        </row>
        <row r="1459">
          <cell r="C1459" t="str">
            <v>-BA2671</v>
          </cell>
          <cell r="K1459">
            <v>0</v>
          </cell>
        </row>
        <row r="1460">
          <cell r="C1460" t="str">
            <v>-BA2671</v>
          </cell>
          <cell r="K1460">
            <v>0</v>
          </cell>
        </row>
        <row r="1461">
          <cell r="C1461" t="str">
            <v>-BA2671</v>
          </cell>
          <cell r="K1461">
            <v>0</v>
          </cell>
        </row>
        <row r="1462">
          <cell r="C1462" t="str">
            <v>-BA2674</v>
          </cell>
          <cell r="K1462">
            <v>0</v>
          </cell>
        </row>
        <row r="1463">
          <cell r="C1463" t="str">
            <v>-BA2675</v>
          </cell>
          <cell r="K1463">
            <v>0</v>
          </cell>
        </row>
        <row r="1464">
          <cell r="C1464" t="str">
            <v>-BA2675</v>
          </cell>
          <cell r="K1464">
            <v>0</v>
          </cell>
        </row>
        <row r="1465">
          <cell r="C1465" t="str">
            <v>-BA2673</v>
          </cell>
          <cell r="K1465">
            <v>0</v>
          </cell>
        </row>
        <row r="1466">
          <cell r="C1466" t="str">
            <v>-BA2676</v>
          </cell>
          <cell r="K1466">
            <v>0</v>
          </cell>
        </row>
        <row r="1467">
          <cell r="C1467" t="str">
            <v>-BA2673</v>
          </cell>
          <cell r="K1467">
            <v>0</v>
          </cell>
        </row>
        <row r="1468">
          <cell r="C1468" t="str">
            <v>-BA2671</v>
          </cell>
          <cell r="K1468">
            <v>0</v>
          </cell>
        </row>
        <row r="1469">
          <cell r="C1469" t="str">
            <v>-BA2673</v>
          </cell>
          <cell r="K1469">
            <v>0</v>
          </cell>
        </row>
        <row r="1470">
          <cell r="C1470" t="str">
            <v>-BA2673</v>
          </cell>
          <cell r="K1470">
            <v>0</v>
          </cell>
        </row>
        <row r="1471">
          <cell r="C1471" t="str">
            <v>-BA2673</v>
          </cell>
          <cell r="K1471">
            <v>0</v>
          </cell>
        </row>
        <row r="1472">
          <cell r="C1472" t="str">
            <v>-BA2673</v>
          </cell>
          <cell r="K1472">
            <v>0</v>
          </cell>
        </row>
        <row r="1473">
          <cell r="C1473" t="str">
            <v>-BA2673</v>
          </cell>
          <cell r="K1473">
            <v>0</v>
          </cell>
        </row>
        <row r="1474">
          <cell r="C1474" t="str">
            <v>-BA2677</v>
          </cell>
          <cell r="K1474">
            <v>0</v>
          </cell>
        </row>
        <row r="1475">
          <cell r="C1475" t="str">
            <v>-BA2677</v>
          </cell>
          <cell r="K1475">
            <v>0</v>
          </cell>
        </row>
        <row r="1476">
          <cell r="C1476" t="str">
            <v>-BA2672</v>
          </cell>
          <cell r="K1476">
            <v>0</v>
          </cell>
        </row>
        <row r="1477">
          <cell r="C1477" t="str">
            <v>-BA2672</v>
          </cell>
          <cell r="K1477">
            <v>0</v>
          </cell>
        </row>
        <row r="1478">
          <cell r="C1478" t="str">
            <v>-BA2678</v>
          </cell>
          <cell r="K1478">
            <v>0</v>
          </cell>
        </row>
        <row r="1479">
          <cell r="C1479" t="str">
            <v>-BA2678</v>
          </cell>
          <cell r="K1479">
            <v>0</v>
          </cell>
        </row>
        <row r="1480">
          <cell r="C1480" t="str">
            <v>-BA2673</v>
          </cell>
          <cell r="K1480">
            <v>0</v>
          </cell>
        </row>
        <row r="1481">
          <cell r="C1481" t="str">
            <v>-BA2672</v>
          </cell>
          <cell r="K1481">
            <v>0</v>
          </cell>
        </row>
        <row r="1482">
          <cell r="C1482"/>
          <cell r="K1482">
            <v>0</v>
          </cell>
        </row>
        <row r="1483">
          <cell r="C1483" t="str">
            <v>-BA2681</v>
          </cell>
          <cell r="K1483">
            <v>0</v>
          </cell>
        </row>
        <row r="1484">
          <cell r="C1484" t="str">
            <v>-BA2682</v>
          </cell>
          <cell r="K1484">
            <v>0</v>
          </cell>
        </row>
        <row r="1485">
          <cell r="C1485" t="str">
            <v>-BA2683</v>
          </cell>
          <cell r="K1485">
            <v>0</v>
          </cell>
        </row>
        <row r="1486">
          <cell r="C1486" t="str">
            <v>-BA2683</v>
          </cell>
          <cell r="K1486">
            <v>0</v>
          </cell>
        </row>
        <row r="1487">
          <cell r="C1487" t="str">
            <v>-BA2684</v>
          </cell>
          <cell r="K1487">
            <v>0</v>
          </cell>
        </row>
        <row r="1488">
          <cell r="C1488" t="str">
            <v>-BA2685</v>
          </cell>
          <cell r="K1488">
            <v>0</v>
          </cell>
        </row>
        <row r="1489">
          <cell r="C1489" t="str">
            <v>-BA2685</v>
          </cell>
          <cell r="K1489">
            <v>0</v>
          </cell>
        </row>
        <row r="1490">
          <cell r="C1490" t="str">
            <v>-BA2685</v>
          </cell>
          <cell r="K1490">
            <v>0</v>
          </cell>
        </row>
        <row r="1491">
          <cell r="C1491" t="str">
            <v>-BA2685</v>
          </cell>
          <cell r="K1491">
            <v>0</v>
          </cell>
        </row>
        <row r="1492">
          <cell r="C1492" t="str">
            <v>-BA2685</v>
          </cell>
          <cell r="K1492">
            <v>0</v>
          </cell>
        </row>
        <row r="1493">
          <cell r="C1493" t="str">
            <v>-BA2685</v>
          </cell>
          <cell r="K1493">
            <v>0</v>
          </cell>
        </row>
        <row r="1494">
          <cell r="C1494" t="str">
            <v>-BA2686</v>
          </cell>
          <cell r="K1494">
            <v>0</v>
          </cell>
        </row>
        <row r="1495">
          <cell r="C1495" t="str">
            <v>-BA2686</v>
          </cell>
          <cell r="K1495">
            <v>0</v>
          </cell>
        </row>
        <row r="1496">
          <cell r="C1496"/>
          <cell r="K1496">
            <v>0</v>
          </cell>
        </row>
        <row r="1497">
          <cell r="C1497"/>
          <cell r="K1497">
            <v>0</v>
          </cell>
        </row>
        <row r="1498">
          <cell r="C1498" t="str">
            <v>CA0040</v>
          </cell>
          <cell r="K1498">
            <v>0</v>
          </cell>
        </row>
        <row r="1499">
          <cell r="C1499" t="str">
            <v>CA0030</v>
          </cell>
          <cell r="K1499">
            <v>28</v>
          </cell>
        </row>
        <row r="1500">
          <cell r="C1500" t="str">
            <v>CA0020</v>
          </cell>
          <cell r="K1500">
            <v>0.12</v>
          </cell>
        </row>
        <row r="1501">
          <cell r="C1501" t="str">
            <v>CA0040</v>
          </cell>
          <cell r="K1501">
            <v>0</v>
          </cell>
        </row>
        <row r="1502">
          <cell r="C1502" t="str">
            <v>CA0070</v>
          </cell>
          <cell r="K1502">
            <v>0</v>
          </cell>
        </row>
        <row r="1503">
          <cell r="C1503" t="str">
            <v>CA0080</v>
          </cell>
          <cell r="K1503">
            <v>0</v>
          </cell>
        </row>
        <row r="1504">
          <cell r="C1504" t="str">
            <v>CA0090</v>
          </cell>
          <cell r="K1504">
            <v>0</v>
          </cell>
        </row>
        <row r="1505">
          <cell r="C1505" t="str">
            <v>CA0100</v>
          </cell>
          <cell r="K1505">
            <v>0</v>
          </cell>
        </row>
        <row r="1506">
          <cell r="C1506" t="str">
            <v>CA0060</v>
          </cell>
          <cell r="K1506">
            <v>0</v>
          </cell>
        </row>
        <row r="1507">
          <cell r="C1507"/>
          <cell r="K1507">
            <v>0</v>
          </cell>
        </row>
        <row r="1508">
          <cell r="C1508"/>
          <cell r="K1508">
            <v>0</v>
          </cell>
        </row>
        <row r="1509">
          <cell r="C1509" t="str">
            <v>DA0010</v>
          </cell>
          <cell r="K1509">
            <v>0</v>
          </cell>
        </row>
        <row r="1510">
          <cell r="C1510"/>
          <cell r="K1510">
            <v>0</v>
          </cell>
        </row>
        <row r="1511">
          <cell r="C1511"/>
          <cell r="K1511">
            <v>0</v>
          </cell>
        </row>
        <row r="1512">
          <cell r="C1512" t="str">
            <v>EA0020</v>
          </cell>
          <cell r="K1512">
            <v>0</v>
          </cell>
        </row>
        <row r="1513">
          <cell r="C1513" t="str">
            <v>EA0020</v>
          </cell>
          <cell r="K1513">
            <v>0</v>
          </cell>
        </row>
        <row r="1514">
          <cell r="C1514"/>
          <cell r="K1514">
            <v>0</v>
          </cell>
        </row>
        <row r="1515">
          <cell r="C1515"/>
          <cell r="K1515">
            <v>0</v>
          </cell>
        </row>
        <row r="1516">
          <cell r="C1516" t="str">
            <v>EA0040</v>
          </cell>
          <cell r="K1516">
            <v>0</v>
          </cell>
        </row>
        <row r="1517">
          <cell r="C1517" t="str">
            <v>EA0140</v>
          </cell>
          <cell r="K1517">
            <v>21947.27</v>
          </cell>
        </row>
        <row r="1518">
          <cell r="C1518" t="str">
            <v>EA0080</v>
          </cell>
          <cell r="K1518">
            <v>0</v>
          </cell>
        </row>
        <row r="1519">
          <cell r="C1519" t="str">
            <v>EA0051</v>
          </cell>
          <cell r="K1519">
            <v>0</v>
          </cell>
        </row>
        <row r="1520">
          <cell r="C1520" t="str">
            <v>EA0060</v>
          </cell>
          <cell r="K1520">
            <v>53.38</v>
          </cell>
        </row>
        <row r="1521">
          <cell r="C1521" t="str">
            <v>EA0090</v>
          </cell>
          <cell r="K1521">
            <v>80.069999999999993</v>
          </cell>
        </row>
        <row r="1522">
          <cell r="C1522" t="str">
            <v>EA0100</v>
          </cell>
          <cell r="K1522">
            <v>8031.56</v>
          </cell>
        </row>
        <row r="1523">
          <cell r="C1523" t="str">
            <v>EA0110</v>
          </cell>
          <cell r="K1523">
            <v>0</v>
          </cell>
        </row>
        <row r="1524">
          <cell r="C1524" t="str">
            <v>EA0120</v>
          </cell>
          <cell r="K1524">
            <v>7358.01</v>
          </cell>
        </row>
        <row r="1525">
          <cell r="C1525" t="str">
            <v>EA0130</v>
          </cell>
          <cell r="K1525">
            <v>136898.96</v>
          </cell>
        </row>
        <row r="1526">
          <cell r="C1526" t="str">
            <v>EA0140</v>
          </cell>
          <cell r="K1526">
            <v>0</v>
          </cell>
        </row>
        <row r="1527">
          <cell r="C1527" t="str">
            <v>EA0160</v>
          </cell>
          <cell r="K1527">
            <v>0</v>
          </cell>
        </row>
        <row r="1528">
          <cell r="C1528" t="str">
            <v>EA0180</v>
          </cell>
          <cell r="K1528">
            <v>0</v>
          </cell>
        </row>
        <row r="1529">
          <cell r="C1529" t="str">
            <v>EA0190</v>
          </cell>
          <cell r="K1529">
            <v>0</v>
          </cell>
        </row>
        <row r="1530">
          <cell r="C1530" t="str">
            <v>EA0200</v>
          </cell>
          <cell r="K1530">
            <v>0</v>
          </cell>
        </row>
        <row r="1531">
          <cell r="C1531" t="str">
            <v>EA0210</v>
          </cell>
          <cell r="K1531">
            <v>0</v>
          </cell>
        </row>
        <row r="1532">
          <cell r="C1532" t="str">
            <v>EA0220</v>
          </cell>
          <cell r="K1532">
            <v>0</v>
          </cell>
        </row>
        <row r="1533">
          <cell r="C1533" t="str">
            <v>EA0230</v>
          </cell>
          <cell r="K1533">
            <v>2574.46</v>
          </cell>
        </row>
        <row r="1534">
          <cell r="C1534" t="str">
            <v>EA0240</v>
          </cell>
          <cell r="K1534">
            <v>0</v>
          </cell>
        </row>
        <row r="1535">
          <cell r="C1535" t="str">
            <v>EA0250</v>
          </cell>
          <cell r="K1535">
            <v>0</v>
          </cell>
        </row>
        <row r="1536">
          <cell r="C1536"/>
          <cell r="K1536">
            <v>0</v>
          </cell>
        </row>
        <row r="1537">
          <cell r="C1537"/>
          <cell r="K1537">
            <v>0</v>
          </cell>
        </row>
        <row r="1538">
          <cell r="C1538" t="str">
            <v>EA0250</v>
          </cell>
          <cell r="K1538">
            <v>529.85</v>
          </cell>
        </row>
        <row r="1539">
          <cell r="C1539"/>
          <cell r="K1539"/>
        </row>
        <row r="1540">
          <cell r="C1540"/>
          <cell r="K1540"/>
        </row>
        <row r="1541">
          <cell r="C1541"/>
          <cell r="K1541">
            <v>376336049.82999986</v>
          </cell>
        </row>
        <row r="1542">
          <cell r="C1542"/>
          <cell r="K1542">
            <v>401311238.5399996</v>
          </cell>
        </row>
        <row r="1543">
          <cell r="C1543"/>
          <cell r="K1543">
            <v>24975188.70999974</v>
          </cell>
        </row>
        <row r="1547">
          <cell r="C1547"/>
          <cell r="K1547"/>
        </row>
        <row r="1548">
          <cell r="C1548"/>
          <cell r="K1548"/>
        </row>
        <row r="1549">
          <cell r="C1549"/>
          <cell r="K1549"/>
        </row>
        <row r="1550">
          <cell r="C1550"/>
          <cell r="K1550"/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CHK_MODELLO"/>
      <sheetName val="TABELLE_ENTRATA"/>
      <sheetName val="TAB_POPOLAZIONE_(2)"/>
      <sheetName val="TAB_POPOLAZIONE"/>
      <sheetName val="TAB_POPOLAZIONE_(valentini)"/>
      <sheetName val="TABELLE_CALCOLO"/>
      <sheetName val="MODELLO_(%)"/>
      <sheetName val="Best_moves_(appoggio)"/>
      <sheetName val="Non_autosuff_tedesca_(appoggio)"/>
      <sheetName val="APPROPRIATEZZA_(appoggio)"/>
      <sheetName val="PESI_POP_TOSCANA_(appoggio)"/>
      <sheetName val="Disabilità_(appoggio)"/>
      <sheetName val="popolazione_ISTAT_(appoggio)"/>
      <sheetName val="Pop_Trentina_(appoggio)"/>
      <sheetName val="Costi_del_personale"/>
      <sheetName val="Pesi_farmaceutica_(appoggio)"/>
      <sheetName val="Pesi_specialistica_(appoggio)"/>
      <sheetName val="POPOLAZIONE_(backup)"/>
      <sheetName val="RIPARTO_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D2" t="str">
            <v>Selezionare un valore</v>
          </cell>
          <cell r="E2" t="str">
            <v>Selezionare un valore</v>
          </cell>
        </row>
        <row r="3">
          <cell r="B3" t="str">
            <v>Ospedaliero</v>
          </cell>
          <cell r="D3" t="str">
            <v>&lt; 1.000</v>
          </cell>
          <cell r="E3" t="str">
            <v>NO</v>
          </cell>
        </row>
        <row r="4">
          <cell r="D4" t="str">
            <v>1.000 - 3.000</v>
          </cell>
          <cell r="E4" t="str">
            <v>SI - PS</v>
          </cell>
        </row>
        <row r="5">
          <cell r="D5" t="str">
            <v>3.000 - 6.000</v>
          </cell>
          <cell r="E5" t="str">
            <v>SI - 118</v>
          </cell>
        </row>
        <row r="6">
          <cell r="D6" t="str">
            <v>6.000 - 9.000</v>
          </cell>
        </row>
        <row r="7">
          <cell r="D7" t="str">
            <v>&gt; 9.000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C2" t="str">
            <v>SI</v>
          </cell>
          <cell r="F2" t="str">
            <v>Selezionare un valore</v>
          </cell>
          <cell r="G2" t="str">
            <v>Selezionare un valore</v>
          </cell>
        </row>
        <row r="3">
          <cell r="C3" t="str">
            <v>NO</v>
          </cell>
          <cell r="F3" t="str">
            <v>SI</v>
          </cell>
          <cell r="G3" t="str">
            <v>SI - DEA/PS</v>
          </cell>
        </row>
        <row r="4">
          <cell r="F4" t="str">
            <v>SI da 118</v>
          </cell>
          <cell r="G4" t="str">
            <v>SI - 118</v>
          </cell>
        </row>
        <row r="5">
          <cell r="F5" t="str">
            <v>NO</v>
          </cell>
          <cell r="G5" t="str">
            <v>NO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1254"/>
  <sheetViews>
    <sheetView showGridLines="0" tabSelected="1" view="pageBreakPreview" topLeftCell="C1" zoomScale="77" zoomScaleNormal="90" zoomScaleSheetLayoutView="77" workbookViewId="0">
      <pane xSplit="4" ySplit="8" topLeftCell="G168" activePane="bottomRight" state="frozen"/>
      <selection activeCell="S2" sqref="S2"/>
      <selection pane="topRight" activeCell="S2" sqref="S2"/>
      <selection pane="bottomLeft" activeCell="S2" sqref="S2"/>
      <selection pane="bottomRight" activeCell="P1" sqref="P1:Y1048576"/>
    </sheetView>
  </sheetViews>
  <sheetFormatPr defaultColWidth="10.28515625" defaultRowHeight="15" x14ac:dyDescent="0.25"/>
  <cols>
    <col min="1" max="1" width="7.42578125" style="1" customWidth="1"/>
    <col min="2" max="2" width="6.7109375" style="1" customWidth="1"/>
    <col min="3" max="3" width="2.7109375" style="1" customWidth="1"/>
    <col min="4" max="4" width="4.140625" style="1" customWidth="1"/>
    <col min="5" max="5" width="20.5703125" style="3" customWidth="1"/>
    <col min="6" max="6" width="103.28515625" style="3" customWidth="1"/>
    <col min="7" max="7" width="10.140625" style="305" bestFit="1" customWidth="1"/>
    <col min="8" max="8" width="23.28515625" style="328" customWidth="1"/>
    <col min="9" max="9" width="1.85546875" style="10" customWidth="1"/>
    <col min="10" max="10" width="23" style="10" customWidth="1"/>
    <col min="11" max="11" width="2.140625" style="279" customWidth="1"/>
    <col min="12" max="12" width="23" style="10" customWidth="1"/>
    <col min="13" max="13" width="1" style="3" customWidth="1"/>
    <col min="14" max="14" width="22.85546875" style="10" hidden="1" customWidth="1"/>
    <col min="15" max="15" width="22.140625" style="10" hidden="1" customWidth="1"/>
    <col min="16" max="16" width="1.7109375" style="10" customWidth="1"/>
    <col min="17" max="17" width="3.42578125" style="1" customWidth="1"/>
    <col min="18" max="18" width="9.28515625" style="1" customWidth="1"/>
    <col min="19" max="19" width="5.28515625" style="1" customWidth="1"/>
    <col min="20" max="22" width="3.28515625" style="1" customWidth="1"/>
    <col min="23" max="23" width="20" style="11" customWidth="1"/>
    <col min="24" max="24" width="13" style="12" customWidth="1"/>
    <col min="25" max="25" width="29.5703125" style="13" customWidth="1"/>
    <col min="26" max="224" width="10.28515625" style="1"/>
    <col min="225" max="233" width="9.140625" style="1" customWidth="1"/>
    <col min="234" max="234" width="1" style="1" customWidth="1"/>
    <col min="235" max="238" width="3.28515625" style="1" customWidth="1"/>
    <col min="239" max="239" width="1.85546875" style="1" customWidth="1"/>
    <col min="240" max="240" width="17.85546875" style="1" customWidth="1"/>
    <col min="241" max="241" width="1.85546875" style="1" customWidth="1"/>
    <col min="242" max="245" width="3.28515625" style="1" customWidth="1"/>
    <col min="246" max="246" width="1.85546875" style="1" customWidth="1"/>
    <col min="247" max="247" width="12.42578125" style="1" customWidth="1"/>
    <col min="248" max="248" width="1.85546875" style="1" customWidth="1"/>
    <col min="249" max="251" width="3" style="1" customWidth="1"/>
    <col min="252" max="252" width="4.42578125" style="1" customWidth="1"/>
    <col min="253" max="254" width="3" style="1" customWidth="1"/>
    <col min="255" max="260" width="3.28515625" style="1" customWidth="1"/>
    <col min="261" max="262" width="9.140625" style="1" customWidth="1"/>
    <col min="263" max="266" width="3.28515625" style="1" customWidth="1"/>
    <col min="267" max="267" width="4.140625" style="1" customWidth="1"/>
    <col min="268" max="480" width="10.28515625" style="1"/>
    <col min="481" max="489" width="9.140625" style="1" customWidth="1"/>
    <col min="490" max="490" width="1" style="1" customWidth="1"/>
    <col min="491" max="494" width="3.28515625" style="1" customWidth="1"/>
    <col min="495" max="495" width="1.85546875" style="1" customWidth="1"/>
    <col min="496" max="496" width="17.85546875" style="1" customWidth="1"/>
    <col min="497" max="497" width="1.85546875" style="1" customWidth="1"/>
    <col min="498" max="501" width="3.28515625" style="1" customWidth="1"/>
    <col min="502" max="502" width="1.85546875" style="1" customWidth="1"/>
    <col min="503" max="503" width="12.42578125" style="1" customWidth="1"/>
    <col min="504" max="504" width="1.85546875" style="1" customWidth="1"/>
    <col min="505" max="507" width="3" style="1" customWidth="1"/>
    <col min="508" max="508" width="4.42578125" style="1" customWidth="1"/>
    <col min="509" max="510" width="3" style="1" customWidth="1"/>
    <col min="511" max="516" width="3.28515625" style="1" customWidth="1"/>
    <col min="517" max="518" width="9.140625" style="1" customWidth="1"/>
    <col min="519" max="522" width="3.28515625" style="1" customWidth="1"/>
    <col min="523" max="523" width="4.140625" style="1" customWidth="1"/>
    <col min="524" max="736" width="10.28515625" style="1"/>
    <col min="737" max="745" width="9.140625" style="1" customWidth="1"/>
    <col min="746" max="746" width="1" style="1" customWidth="1"/>
    <col min="747" max="750" width="3.28515625" style="1" customWidth="1"/>
    <col min="751" max="751" width="1.85546875" style="1" customWidth="1"/>
    <col min="752" max="752" width="17.85546875" style="1" customWidth="1"/>
    <col min="753" max="753" width="1.85546875" style="1" customWidth="1"/>
    <col min="754" max="757" width="3.28515625" style="1" customWidth="1"/>
    <col min="758" max="758" width="1.85546875" style="1" customWidth="1"/>
    <col min="759" max="759" width="12.42578125" style="1" customWidth="1"/>
    <col min="760" max="760" width="1.85546875" style="1" customWidth="1"/>
    <col min="761" max="763" width="3" style="1" customWidth="1"/>
    <col min="764" max="764" width="4.42578125" style="1" customWidth="1"/>
    <col min="765" max="766" width="3" style="1" customWidth="1"/>
    <col min="767" max="772" width="3.28515625" style="1" customWidth="1"/>
    <col min="773" max="774" width="9.140625" style="1" customWidth="1"/>
    <col min="775" max="778" width="3.28515625" style="1" customWidth="1"/>
    <col min="779" max="779" width="4.140625" style="1" customWidth="1"/>
    <col min="780" max="992" width="10.28515625" style="1"/>
    <col min="993" max="1001" width="9.140625" style="1" customWidth="1"/>
    <col min="1002" max="1002" width="1" style="1" customWidth="1"/>
    <col min="1003" max="1006" width="3.28515625" style="1" customWidth="1"/>
    <col min="1007" max="1007" width="1.85546875" style="1" customWidth="1"/>
    <col min="1008" max="1008" width="17.85546875" style="1" customWidth="1"/>
    <col min="1009" max="1009" width="1.85546875" style="1" customWidth="1"/>
    <col min="1010" max="1013" width="3.28515625" style="1" customWidth="1"/>
    <col min="1014" max="1014" width="1.85546875" style="1" customWidth="1"/>
    <col min="1015" max="1015" width="12.42578125" style="1" customWidth="1"/>
    <col min="1016" max="1016" width="1.85546875" style="1" customWidth="1"/>
    <col min="1017" max="1019" width="3" style="1" customWidth="1"/>
    <col min="1020" max="1020" width="4.42578125" style="1" customWidth="1"/>
    <col min="1021" max="1022" width="3" style="1" customWidth="1"/>
    <col min="1023" max="1028" width="3.28515625" style="1" customWidth="1"/>
    <col min="1029" max="1030" width="9.140625" style="1" customWidth="1"/>
    <col min="1031" max="1034" width="3.28515625" style="1" customWidth="1"/>
    <col min="1035" max="1035" width="4.140625" style="1" customWidth="1"/>
    <col min="1036" max="1248" width="10.28515625" style="1"/>
    <col min="1249" max="1257" width="9.140625" style="1" customWidth="1"/>
    <col min="1258" max="1258" width="1" style="1" customWidth="1"/>
    <col min="1259" max="1262" width="3.28515625" style="1" customWidth="1"/>
    <col min="1263" max="1263" width="1.85546875" style="1" customWidth="1"/>
    <col min="1264" max="1264" width="17.85546875" style="1" customWidth="1"/>
    <col min="1265" max="1265" width="1.85546875" style="1" customWidth="1"/>
    <col min="1266" max="1269" width="3.28515625" style="1" customWidth="1"/>
    <col min="1270" max="1270" width="1.85546875" style="1" customWidth="1"/>
    <col min="1271" max="1271" width="12.42578125" style="1" customWidth="1"/>
    <col min="1272" max="1272" width="1.85546875" style="1" customWidth="1"/>
    <col min="1273" max="1275" width="3" style="1" customWidth="1"/>
    <col min="1276" max="1276" width="4.42578125" style="1" customWidth="1"/>
    <col min="1277" max="1278" width="3" style="1" customWidth="1"/>
    <col min="1279" max="1284" width="3.28515625" style="1" customWidth="1"/>
    <col min="1285" max="1286" width="9.140625" style="1" customWidth="1"/>
    <col min="1287" max="1290" width="3.28515625" style="1" customWidth="1"/>
    <col min="1291" max="1291" width="4.140625" style="1" customWidth="1"/>
    <col min="1292" max="1504" width="10.28515625" style="1"/>
    <col min="1505" max="1513" width="9.140625" style="1" customWidth="1"/>
    <col min="1514" max="1514" width="1" style="1" customWidth="1"/>
    <col min="1515" max="1518" width="3.28515625" style="1" customWidth="1"/>
    <col min="1519" max="1519" width="1.85546875" style="1" customWidth="1"/>
    <col min="1520" max="1520" width="17.85546875" style="1" customWidth="1"/>
    <col min="1521" max="1521" width="1.85546875" style="1" customWidth="1"/>
    <col min="1522" max="1525" width="3.28515625" style="1" customWidth="1"/>
    <col min="1526" max="1526" width="1.85546875" style="1" customWidth="1"/>
    <col min="1527" max="1527" width="12.42578125" style="1" customWidth="1"/>
    <col min="1528" max="1528" width="1.85546875" style="1" customWidth="1"/>
    <col min="1529" max="1531" width="3" style="1" customWidth="1"/>
    <col min="1532" max="1532" width="4.42578125" style="1" customWidth="1"/>
    <col min="1533" max="1534" width="3" style="1" customWidth="1"/>
    <col min="1535" max="1540" width="3.28515625" style="1" customWidth="1"/>
    <col min="1541" max="1542" width="9.140625" style="1" customWidth="1"/>
    <col min="1543" max="1546" width="3.28515625" style="1" customWidth="1"/>
    <col min="1547" max="1547" width="4.140625" style="1" customWidth="1"/>
    <col min="1548" max="1760" width="10.28515625" style="1"/>
    <col min="1761" max="1769" width="9.140625" style="1" customWidth="1"/>
    <col min="1770" max="1770" width="1" style="1" customWidth="1"/>
    <col min="1771" max="1774" width="3.28515625" style="1" customWidth="1"/>
    <col min="1775" max="1775" width="1.85546875" style="1" customWidth="1"/>
    <col min="1776" max="1776" width="17.85546875" style="1" customWidth="1"/>
    <col min="1777" max="1777" width="1.85546875" style="1" customWidth="1"/>
    <col min="1778" max="1781" width="3.28515625" style="1" customWidth="1"/>
    <col min="1782" max="1782" width="1.85546875" style="1" customWidth="1"/>
    <col min="1783" max="1783" width="12.42578125" style="1" customWidth="1"/>
    <col min="1784" max="1784" width="1.85546875" style="1" customWidth="1"/>
    <col min="1785" max="1787" width="3" style="1" customWidth="1"/>
    <col min="1788" max="1788" width="4.42578125" style="1" customWidth="1"/>
    <col min="1789" max="1790" width="3" style="1" customWidth="1"/>
    <col min="1791" max="1796" width="3.28515625" style="1" customWidth="1"/>
    <col min="1797" max="1798" width="9.140625" style="1" customWidth="1"/>
    <col min="1799" max="1802" width="3.28515625" style="1" customWidth="1"/>
    <col min="1803" max="1803" width="4.140625" style="1" customWidth="1"/>
    <col min="1804" max="2016" width="10.28515625" style="1"/>
    <col min="2017" max="2025" width="9.140625" style="1" customWidth="1"/>
    <col min="2026" max="2026" width="1" style="1" customWidth="1"/>
    <col min="2027" max="2030" width="3.28515625" style="1" customWidth="1"/>
    <col min="2031" max="2031" width="1.85546875" style="1" customWidth="1"/>
    <col min="2032" max="2032" width="17.85546875" style="1" customWidth="1"/>
    <col min="2033" max="2033" width="1.85546875" style="1" customWidth="1"/>
    <col min="2034" max="2037" width="3.28515625" style="1" customWidth="1"/>
    <col min="2038" max="2038" width="1.85546875" style="1" customWidth="1"/>
    <col min="2039" max="2039" width="12.42578125" style="1" customWidth="1"/>
    <col min="2040" max="2040" width="1.85546875" style="1" customWidth="1"/>
    <col min="2041" max="2043" width="3" style="1" customWidth="1"/>
    <col min="2044" max="2044" width="4.42578125" style="1" customWidth="1"/>
    <col min="2045" max="2046" width="3" style="1" customWidth="1"/>
    <col min="2047" max="2052" width="3.28515625" style="1" customWidth="1"/>
    <col min="2053" max="2054" width="9.140625" style="1" customWidth="1"/>
    <col min="2055" max="2058" width="3.28515625" style="1" customWidth="1"/>
    <col min="2059" max="2059" width="4.140625" style="1" customWidth="1"/>
    <col min="2060" max="2272" width="10.28515625" style="1"/>
    <col min="2273" max="2281" width="9.140625" style="1" customWidth="1"/>
    <col min="2282" max="2282" width="1" style="1" customWidth="1"/>
    <col min="2283" max="2286" width="3.28515625" style="1" customWidth="1"/>
    <col min="2287" max="2287" width="1.85546875" style="1" customWidth="1"/>
    <col min="2288" max="2288" width="17.85546875" style="1" customWidth="1"/>
    <col min="2289" max="2289" width="1.85546875" style="1" customWidth="1"/>
    <col min="2290" max="2293" width="3.28515625" style="1" customWidth="1"/>
    <col min="2294" max="2294" width="1.85546875" style="1" customWidth="1"/>
    <col min="2295" max="2295" width="12.42578125" style="1" customWidth="1"/>
    <col min="2296" max="2296" width="1.85546875" style="1" customWidth="1"/>
    <col min="2297" max="2299" width="3" style="1" customWidth="1"/>
    <col min="2300" max="2300" width="4.42578125" style="1" customWidth="1"/>
    <col min="2301" max="2302" width="3" style="1" customWidth="1"/>
    <col min="2303" max="2308" width="3.28515625" style="1" customWidth="1"/>
    <col min="2309" max="2310" width="9.140625" style="1" customWidth="1"/>
    <col min="2311" max="2314" width="3.28515625" style="1" customWidth="1"/>
    <col min="2315" max="2315" width="4.140625" style="1" customWidth="1"/>
    <col min="2316" max="2528" width="10.28515625" style="1"/>
    <col min="2529" max="2537" width="9.140625" style="1" customWidth="1"/>
    <col min="2538" max="2538" width="1" style="1" customWidth="1"/>
    <col min="2539" max="2542" width="3.28515625" style="1" customWidth="1"/>
    <col min="2543" max="2543" width="1.85546875" style="1" customWidth="1"/>
    <col min="2544" max="2544" width="17.85546875" style="1" customWidth="1"/>
    <col min="2545" max="2545" width="1.85546875" style="1" customWidth="1"/>
    <col min="2546" max="2549" width="3.28515625" style="1" customWidth="1"/>
    <col min="2550" max="2550" width="1.85546875" style="1" customWidth="1"/>
    <col min="2551" max="2551" width="12.42578125" style="1" customWidth="1"/>
    <col min="2552" max="2552" width="1.85546875" style="1" customWidth="1"/>
    <col min="2553" max="2555" width="3" style="1" customWidth="1"/>
    <col min="2556" max="2556" width="4.42578125" style="1" customWidth="1"/>
    <col min="2557" max="2558" width="3" style="1" customWidth="1"/>
    <col min="2559" max="2564" width="3.28515625" style="1" customWidth="1"/>
    <col min="2565" max="2566" width="9.140625" style="1" customWidth="1"/>
    <col min="2567" max="2570" width="3.28515625" style="1" customWidth="1"/>
    <col min="2571" max="2571" width="4.140625" style="1" customWidth="1"/>
    <col min="2572" max="2784" width="10.28515625" style="1"/>
    <col min="2785" max="2793" width="9.140625" style="1" customWidth="1"/>
    <col min="2794" max="2794" width="1" style="1" customWidth="1"/>
    <col min="2795" max="2798" width="3.28515625" style="1" customWidth="1"/>
    <col min="2799" max="2799" width="1.85546875" style="1" customWidth="1"/>
    <col min="2800" max="2800" width="17.85546875" style="1" customWidth="1"/>
    <col min="2801" max="2801" width="1.85546875" style="1" customWidth="1"/>
    <col min="2802" max="2805" width="3.28515625" style="1" customWidth="1"/>
    <col min="2806" max="2806" width="1.85546875" style="1" customWidth="1"/>
    <col min="2807" max="2807" width="12.42578125" style="1" customWidth="1"/>
    <col min="2808" max="2808" width="1.85546875" style="1" customWidth="1"/>
    <col min="2809" max="2811" width="3" style="1" customWidth="1"/>
    <col min="2812" max="2812" width="4.42578125" style="1" customWidth="1"/>
    <col min="2813" max="2814" width="3" style="1" customWidth="1"/>
    <col min="2815" max="2820" width="3.28515625" style="1" customWidth="1"/>
    <col min="2821" max="2822" width="9.140625" style="1" customWidth="1"/>
    <col min="2823" max="2826" width="3.28515625" style="1" customWidth="1"/>
    <col min="2827" max="2827" width="4.140625" style="1" customWidth="1"/>
    <col min="2828" max="3040" width="10.28515625" style="1"/>
    <col min="3041" max="3049" width="9.140625" style="1" customWidth="1"/>
    <col min="3050" max="3050" width="1" style="1" customWidth="1"/>
    <col min="3051" max="3054" width="3.28515625" style="1" customWidth="1"/>
    <col min="3055" max="3055" width="1.85546875" style="1" customWidth="1"/>
    <col min="3056" max="3056" width="17.85546875" style="1" customWidth="1"/>
    <col min="3057" max="3057" width="1.85546875" style="1" customWidth="1"/>
    <col min="3058" max="3061" width="3.28515625" style="1" customWidth="1"/>
    <col min="3062" max="3062" width="1.85546875" style="1" customWidth="1"/>
    <col min="3063" max="3063" width="12.42578125" style="1" customWidth="1"/>
    <col min="3064" max="3064" width="1.85546875" style="1" customWidth="1"/>
    <col min="3065" max="3067" width="3" style="1" customWidth="1"/>
    <col min="3068" max="3068" width="4.42578125" style="1" customWidth="1"/>
    <col min="3069" max="3070" width="3" style="1" customWidth="1"/>
    <col min="3071" max="3076" width="3.28515625" style="1" customWidth="1"/>
    <col min="3077" max="3078" width="9.140625" style="1" customWidth="1"/>
    <col min="3079" max="3082" width="3.28515625" style="1" customWidth="1"/>
    <col min="3083" max="3083" width="4.140625" style="1" customWidth="1"/>
    <col min="3084" max="3296" width="10.28515625" style="1"/>
    <col min="3297" max="3305" width="9.140625" style="1" customWidth="1"/>
    <col min="3306" max="3306" width="1" style="1" customWidth="1"/>
    <col min="3307" max="3310" width="3.28515625" style="1" customWidth="1"/>
    <col min="3311" max="3311" width="1.85546875" style="1" customWidth="1"/>
    <col min="3312" max="3312" width="17.85546875" style="1" customWidth="1"/>
    <col min="3313" max="3313" width="1.85546875" style="1" customWidth="1"/>
    <col min="3314" max="3317" width="3.28515625" style="1" customWidth="1"/>
    <col min="3318" max="3318" width="1.85546875" style="1" customWidth="1"/>
    <col min="3319" max="3319" width="12.42578125" style="1" customWidth="1"/>
    <col min="3320" max="3320" width="1.85546875" style="1" customWidth="1"/>
    <col min="3321" max="3323" width="3" style="1" customWidth="1"/>
    <col min="3324" max="3324" width="4.42578125" style="1" customWidth="1"/>
    <col min="3325" max="3326" width="3" style="1" customWidth="1"/>
    <col min="3327" max="3332" width="3.28515625" style="1" customWidth="1"/>
    <col min="3333" max="3334" width="9.140625" style="1" customWidth="1"/>
    <col min="3335" max="3338" width="3.28515625" style="1" customWidth="1"/>
    <col min="3339" max="3339" width="4.140625" style="1" customWidth="1"/>
    <col min="3340" max="3552" width="10.28515625" style="1"/>
    <col min="3553" max="3561" width="9.140625" style="1" customWidth="1"/>
    <col min="3562" max="3562" width="1" style="1" customWidth="1"/>
    <col min="3563" max="3566" width="3.28515625" style="1" customWidth="1"/>
    <col min="3567" max="3567" width="1.85546875" style="1" customWidth="1"/>
    <col min="3568" max="3568" width="17.85546875" style="1" customWidth="1"/>
    <col min="3569" max="3569" width="1.85546875" style="1" customWidth="1"/>
    <col min="3570" max="3573" width="3.28515625" style="1" customWidth="1"/>
    <col min="3574" max="3574" width="1.85546875" style="1" customWidth="1"/>
    <col min="3575" max="3575" width="12.42578125" style="1" customWidth="1"/>
    <col min="3576" max="3576" width="1.85546875" style="1" customWidth="1"/>
    <col min="3577" max="3579" width="3" style="1" customWidth="1"/>
    <col min="3580" max="3580" width="4.42578125" style="1" customWidth="1"/>
    <col min="3581" max="3582" width="3" style="1" customWidth="1"/>
    <col min="3583" max="3588" width="3.28515625" style="1" customWidth="1"/>
    <col min="3589" max="3590" width="9.140625" style="1" customWidth="1"/>
    <col min="3591" max="3594" width="3.28515625" style="1" customWidth="1"/>
    <col min="3595" max="3595" width="4.140625" style="1" customWidth="1"/>
    <col min="3596" max="3808" width="10.28515625" style="1"/>
    <col min="3809" max="3817" width="9.140625" style="1" customWidth="1"/>
    <col min="3818" max="3818" width="1" style="1" customWidth="1"/>
    <col min="3819" max="3822" width="3.28515625" style="1" customWidth="1"/>
    <col min="3823" max="3823" width="1.85546875" style="1" customWidth="1"/>
    <col min="3824" max="3824" width="17.85546875" style="1" customWidth="1"/>
    <col min="3825" max="3825" width="1.85546875" style="1" customWidth="1"/>
    <col min="3826" max="3829" width="3.28515625" style="1" customWidth="1"/>
    <col min="3830" max="3830" width="1.85546875" style="1" customWidth="1"/>
    <col min="3831" max="3831" width="12.42578125" style="1" customWidth="1"/>
    <col min="3832" max="3832" width="1.85546875" style="1" customWidth="1"/>
    <col min="3833" max="3835" width="3" style="1" customWidth="1"/>
    <col min="3836" max="3836" width="4.42578125" style="1" customWidth="1"/>
    <col min="3837" max="3838" width="3" style="1" customWidth="1"/>
    <col min="3839" max="3844" width="3.28515625" style="1" customWidth="1"/>
    <col min="3845" max="3846" width="9.140625" style="1" customWidth="1"/>
    <col min="3847" max="3850" width="3.28515625" style="1" customWidth="1"/>
    <col min="3851" max="3851" width="4.140625" style="1" customWidth="1"/>
    <col min="3852" max="4064" width="10.28515625" style="1"/>
    <col min="4065" max="4073" width="9.140625" style="1" customWidth="1"/>
    <col min="4074" max="4074" width="1" style="1" customWidth="1"/>
    <col min="4075" max="4078" width="3.28515625" style="1" customWidth="1"/>
    <col min="4079" max="4079" width="1.85546875" style="1" customWidth="1"/>
    <col min="4080" max="4080" width="17.85546875" style="1" customWidth="1"/>
    <col min="4081" max="4081" width="1.85546875" style="1" customWidth="1"/>
    <col min="4082" max="4085" width="3.28515625" style="1" customWidth="1"/>
    <col min="4086" max="4086" width="1.85546875" style="1" customWidth="1"/>
    <col min="4087" max="4087" width="12.42578125" style="1" customWidth="1"/>
    <col min="4088" max="4088" width="1.85546875" style="1" customWidth="1"/>
    <col min="4089" max="4091" width="3" style="1" customWidth="1"/>
    <col min="4092" max="4092" width="4.42578125" style="1" customWidth="1"/>
    <col min="4093" max="4094" width="3" style="1" customWidth="1"/>
    <col min="4095" max="4100" width="3.28515625" style="1" customWidth="1"/>
    <col min="4101" max="4102" width="9.140625" style="1" customWidth="1"/>
    <col min="4103" max="4106" width="3.28515625" style="1" customWidth="1"/>
    <col min="4107" max="4107" width="4.140625" style="1" customWidth="1"/>
    <col min="4108" max="4320" width="10.28515625" style="1"/>
    <col min="4321" max="4329" width="9.140625" style="1" customWidth="1"/>
    <col min="4330" max="4330" width="1" style="1" customWidth="1"/>
    <col min="4331" max="4334" width="3.28515625" style="1" customWidth="1"/>
    <col min="4335" max="4335" width="1.85546875" style="1" customWidth="1"/>
    <col min="4336" max="4336" width="17.85546875" style="1" customWidth="1"/>
    <col min="4337" max="4337" width="1.85546875" style="1" customWidth="1"/>
    <col min="4338" max="4341" width="3.28515625" style="1" customWidth="1"/>
    <col min="4342" max="4342" width="1.85546875" style="1" customWidth="1"/>
    <col min="4343" max="4343" width="12.42578125" style="1" customWidth="1"/>
    <col min="4344" max="4344" width="1.85546875" style="1" customWidth="1"/>
    <col min="4345" max="4347" width="3" style="1" customWidth="1"/>
    <col min="4348" max="4348" width="4.42578125" style="1" customWidth="1"/>
    <col min="4349" max="4350" width="3" style="1" customWidth="1"/>
    <col min="4351" max="4356" width="3.28515625" style="1" customWidth="1"/>
    <col min="4357" max="4358" width="9.140625" style="1" customWidth="1"/>
    <col min="4359" max="4362" width="3.28515625" style="1" customWidth="1"/>
    <col min="4363" max="4363" width="4.140625" style="1" customWidth="1"/>
    <col min="4364" max="4576" width="10.28515625" style="1"/>
    <col min="4577" max="4585" width="9.140625" style="1" customWidth="1"/>
    <col min="4586" max="4586" width="1" style="1" customWidth="1"/>
    <col min="4587" max="4590" width="3.28515625" style="1" customWidth="1"/>
    <col min="4591" max="4591" width="1.85546875" style="1" customWidth="1"/>
    <col min="4592" max="4592" width="17.85546875" style="1" customWidth="1"/>
    <col min="4593" max="4593" width="1.85546875" style="1" customWidth="1"/>
    <col min="4594" max="4597" width="3.28515625" style="1" customWidth="1"/>
    <col min="4598" max="4598" width="1.85546875" style="1" customWidth="1"/>
    <col min="4599" max="4599" width="12.42578125" style="1" customWidth="1"/>
    <col min="4600" max="4600" width="1.85546875" style="1" customWidth="1"/>
    <col min="4601" max="4603" width="3" style="1" customWidth="1"/>
    <col min="4604" max="4604" width="4.42578125" style="1" customWidth="1"/>
    <col min="4605" max="4606" width="3" style="1" customWidth="1"/>
    <col min="4607" max="4612" width="3.28515625" style="1" customWidth="1"/>
    <col min="4613" max="4614" width="9.140625" style="1" customWidth="1"/>
    <col min="4615" max="4618" width="3.28515625" style="1" customWidth="1"/>
    <col min="4619" max="4619" width="4.140625" style="1" customWidth="1"/>
    <col min="4620" max="4832" width="10.28515625" style="1"/>
    <col min="4833" max="4841" width="9.140625" style="1" customWidth="1"/>
    <col min="4842" max="4842" width="1" style="1" customWidth="1"/>
    <col min="4843" max="4846" width="3.28515625" style="1" customWidth="1"/>
    <col min="4847" max="4847" width="1.85546875" style="1" customWidth="1"/>
    <col min="4848" max="4848" width="17.85546875" style="1" customWidth="1"/>
    <col min="4849" max="4849" width="1.85546875" style="1" customWidth="1"/>
    <col min="4850" max="4853" width="3.28515625" style="1" customWidth="1"/>
    <col min="4854" max="4854" width="1.85546875" style="1" customWidth="1"/>
    <col min="4855" max="4855" width="12.42578125" style="1" customWidth="1"/>
    <col min="4856" max="4856" width="1.85546875" style="1" customWidth="1"/>
    <col min="4857" max="4859" width="3" style="1" customWidth="1"/>
    <col min="4860" max="4860" width="4.42578125" style="1" customWidth="1"/>
    <col min="4861" max="4862" width="3" style="1" customWidth="1"/>
    <col min="4863" max="4868" width="3.28515625" style="1" customWidth="1"/>
    <col min="4869" max="4870" width="9.140625" style="1" customWidth="1"/>
    <col min="4871" max="4874" width="3.28515625" style="1" customWidth="1"/>
    <col min="4875" max="4875" width="4.140625" style="1" customWidth="1"/>
    <col min="4876" max="5088" width="10.28515625" style="1"/>
    <col min="5089" max="5097" width="9.140625" style="1" customWidth="1"/>
    <col min="5098" max="5098" width="1" style="1" customWidth="1"/>
    <col min="5099" max="5102" width="3.28515625" style="1" customWidth="1"/>
    <col min="5103" max="5103" width="1.85546875" style="1" customWidth="1"/>
    <col min="5104" max="5104" width="17.85546875" style="1" customWidth="1"/>
    <col min="5105" max="5105" width="1.85546875" style="1" customWidth="1"/>
    <col min="5106" max="5109" width="3.28515625" style="1" customWidth="1"/>
    <col min="5110" max="5110" width="1.85546875" style="1" customWidth="1"/>
    <col min="5111" max="5111" width="12.42578125" style="1" customWidth="1"/>
    <col min="5112" max="5112" width="1.85546875" style="1" customWidth="1"/>
    <col min="5113" max="5115" width="3" style="1" customWidth="1"/>
    <col min="5116" max="5116" width="4.42578125" style="1" customWidth="1"/>
    <col min="5117" max="5118" width="3" style="1" customWidth="1"/>
    <col min="5119" max="5124" width="3.28515625" style="1" customWidth="1"/>
    <col min="5125" max="5126" width="9.140625" style="1" customWidth="1"/>
    <col min="5127" max="5130" width="3.28515625" style="1" customWidth="1"/>
    <col min="5131" max="5131" width="4.140625" style="1" customWidth="1"/>
    <col min="5132" max="5344" width="10.28515625" style="1"/>
    <col min="5345" max="5353" width="9.140625" style="1" customWidth="1"/>
    <col min="5354" max="5354" width="1" style="1" customWidth="1"/>
    <col min="5355" max="5358" width="3.28515625" style="1" customWidth="1"/>
    <col min="5359" max="5359" width="1.85546875" style="1" customWidth="1"/>
    <col min="5360" max="5360" width="17.85546875" style="1" customWidth="1"/>
    <col min="5361" max="5361" width="1.85546875" style="1" customWidth="1"/>
    <col min="5362" max="5365" width="3.28515625" style="1" customWidth="1"/>
    <col min="5366" max="5366" width="1.85546875" style="1" customWidth="1"/>
    <col min="5367" max="5367" width="12.42578125" style="1" customWidth="1"/>
    <col min="5368" max="5368" width="1.85546875" style="1" customWidth="1"/>
    <col min="5369" max="5371" width="3" style="1" customWidth="1"/>
    <col min="5372" max="5372" width="4.42578125" style="1" customWidth="1"/>
    <col min="5373" max="5374" width="3" style="1" customWidth="1"/>
    <col min="5375" max="5380" width="3.28515625" style="1" customWidth="1"/>
    <col min="5381" max="5382" width="9.140625" style="1" customWidth="1"/>
    <col min="5383" max="5386" width="3.28515625" style="1" customWidth="1"/>
    <col min="5387" max="5387" width="4.140625" style="1" customWidth="1"/>
    <col min="5388" max="5600" width="10.28515625" style="1"/>
    <col min="5601" max="5609" width="9.140625" style="1" customWidth="1"/>
    <col min="5610" max="5610" width="1" style="1" customWidth="1"/>
    <col min="5611" max="5614" width="3.28515625" style="1" customWidth="1"/>
    <col min="5615" max="5615" width="1.85546875" style="1" customWidth="1"/>
    <col min="5616" max="5616" width="17.85546875" style="1" customWidth="1"/>
    <col min="5617" max="5617" width="1.85546875" style="1" customWidth="1"/>
    <col min="5618" max="5621" width="3.28515625" style="1" customWidth="1"/>
    <col min="5622" max="5622" width="1.85546875" style="1" customWidth="1"/>
    <col min="5623" max="5623" width="12.42578125" style="1" customWidth="1"/>
    <col min="5624" max="5624" width="1.85546875" style="1" customWidth="1"/>
    <col min="5625" max="5627" width="3" style="1" customWidth="1"/>
    <col min="5628" max="5628" width="4.42578125" style="1" customWidth="1"/>
    <col min="5629" max="5630" width="3" style="1" customWidth="1"/>
    <col min="5631" max="5636" width="3.28515625" style="1" customWidth="1"/>
    <col min="5637" max="5638" width="9.140625" style="1" customWidth="1"/>
    <col min="5639" max="5642" width="3.28515625" style="1" customWidth="1"/>
    <col min="5643" max="5643" width="4.140625" style="1" customWidth="1"/>
    <col min="5644" max="5856" width="10.28515625" style="1"/>
    <col min="5857" max="5865" width="9.140625" style="1" customWidth="1"/>
    <col min="5866" max="5866" width="1" style="1" customWidth="1"/>
    <col min="5867" max="5870" width="3.28515625" style="1" customWidth="1"/>
    <col min="5871" max="5871" width="1.85546875" style="1" customWidth="1"/>
    <col min="5872" max="5872" width="17.85546875" style="1" customWidth="1"/>
    <col min="5873" max="5873" width="1.85546875" style="1" customWidth="1"/>
    <col min="5874" max="5877" width="3.28515625" style="1" customWidth="1"/>
    <col min="5878" max="5878" width="1.85546875" style="1" customWidth="1"/>
    <col min="5879" max="5879" width="12.42578125" style="1" customWidth="1"/>
    <col min="5880" max="5880" width="1.85546875" style="1" customWidth="1"/>
    <col min="5881" max="5883" width="3" style="1" customWidth="1"/>
    <col min="5884" max="5884" width="4.42578125" style="1" customWidth="1"/>
    <col min="5885" max="5886" width="3" style="1" customWidth="1"/>
    <col min="5887" max="5892" width="3.28515625" style="1" customWidth="1"/>
    <col min="5893" max="5894" width="9.140625" style="1" customWidth="1"/>
    <col min="5895" max="5898" width="3.28515625" style="1" customWidth="1"/>
    <col min="5899" max="5899" width="4.140625" style="1" customWidth="1"/>
    <col min="5900" max="6112" width="10.28515625" style="1"/>
    <col min="6113" max="6121" width="9.140625" style="1" customWidth="1"/>
    <col min="6122" max="6122" width="1" style="1" customWidth="1"/>
    <col min="6123" max="6126" width="3.28515625" style="1" customWidth="1"/>
    <col min="6127" max="6127" width="1.85546875" style="1" customWidth="1"/>
    <col min="6128" max="6128" width="17.85546875" style="1" customWidth="1"/>
    <col min="6129" max="6129" width="1.85546875" style="1" customWidth="1"/>
    <col min="6130" max="6133" width="3.28515625" style="1" customWidth="1"/>
    <col min="6134" max="6134" width="1.85546875" style="1" customWidth="1"/>
    <col min="6135" max="6135" width="12.42578125" style="1" customWidth="1"/>
    <col min="6136" max="6136" width="1.85546875" style="1" customWidth="1"/>
    <col min="6137" max="6139" width="3" style="1" customWidth="1"/>
    <col min="6140" max="6140" width="4.42578125" style="1" customWidth="1"/>
    <col min="6141" max="6142" width="3" style="1" customWidth="1"/>
    <col min="6143" max="6148" width="3.28515625" style="1" customWidth="1"/>
    <col min="6149" max="6150" width="9.140625" style="1" customWidth="1"/>
    <col min="6151" max="6154" width="3.28515625" style="1" customWidth="1"/>
    <col min="6155" max="6155" width="4.140625" style="1" customWidth="1"/>
    <col min="6156" max="6368" width="10.28515625" style="1"/>
    <col min="6369" max="6377" width="9.140625" style="1" customWidth="1"/>
    <col min="6378" max="6378" width="1" style="1" customWidth="1"/>
    <col min="6379" max="6382" width="3.28515625" style="1" customWidth="1"/>
    <col min="6383" max="6383" width="1.85546875" style="1" customWidth="1"/>
    <col min="6384" max="6384" width="17.85546875" style="1" customWidth="1"/>
    <col min="6385" max="6385" width="1.85546875" style="1" customWidth="1"/>
    <col min="6386" max="6389" width="3.28515625" style="1" customWidth="1"/>
    <col min="6390" max="6390" width="1.85546875" style="1" customWidth="1"/>
    <col min="6391" max="6391" width="12.42578125" style="1" customWidth="1"/>
    <col min="6392" max="6392" width="1.85546875" style="1" customWidth="1"/>
    <col min="6393" max="6395" width="3" style="1" customWidth="1"/>
    <col min="6396" max="6396" width="4.42578125" style="1" customWidth="1"/>
    <col min="6397" max="6398" width="3" style="1" customWidth="1"/>
    <col min="6399" max="6404" width="3.28515625" style="1" customWidth="1"/>
    <col min="6405" max="6406" width="9.140625" style="1" customWidth="1"/>
    <col min="6407" max="6410" width="3.28515625" style="1" customWidth="1"/>
    <col min="6411" max="6411" width="4.140625" style="1" customWidth="1"/>
    <col min="6412" max="6624" width="10.28515625" style="1"/>
    <col min="6625" max="6633" width="9.140625" style="1" customWidth="1"/>
    <col min="6634" max="6634" width="1" style="1" customWidth="1"/>
    <col min="6635" max="6638" width="3.28515625" style="1" customWidth="1"/>
    <col min="6639" max="6639" width="1.85546875" style="1" customWidth="1"/>
    <col min="6640" max="6640" width="17.85546875" style="1" customWidth="1"/>
    <col min="6641" max="6641" width="1.85546875" style="1" customWidth="1"/>
    <col min="6642" max="6645" width="3.28515625" style="1" customWidth="1"/>
    <col min="6646" max="6646" width="1.85546875" style="1" customWidth="1"/>
    <col min="6647" max="6647" width="12.42578125" style="1" customWidth="1"/>
    <col min="6648" max="6648" width="1.85546875" style="1" customWidth="1"/>
    <col min="6649" max="6651" width="3" style="1" customWidth="1"/>
    <col min="6652" max="6652" width="4.42578125" style="1" customWidth="1"/>
    <col min="6653" max="6654" width="3" style="1" customWidth="1"/>
    <col min="6655" max="6660" width="3.28515625" style="1" customWidth="1"/>
    <col min="6661" max="6662" width="9.140625" style="1" customWidth="1"/>
    <col min="6663" max="6666" width="3.28515625" style="1" customWidth="1"/>
    <col min="6667" max="6667" width="4.140625" style="1" customWidth="1"/>
    <col min="6668" max="6880" width="10.28515625" style="1"/>
    <col min="6881" max="6889" width="9.140625" style="1" customWidth="1"/>
    <col min="6890" max="6890" width="1" style="1" customWidth="1"/>
    <col min="6891" max="6894" width="3.28515625" style="1" customWidth="1"/>
    <col min="6895" max="6895" width="1.85546875" style="1" customWidth="1"/>
    <col min="6896" max="6896" width="17.85546875" style="1" customWidth="1"/>
    <col min="6897" max="6897" width="1.85546875" style="1" customWidth="1"/>
    <col min="6898" max="6901" width="3.28515625" style="1" customWidth="1"/>
    <col min="6902" max="6902" width="1.85546875" style="1" customWidth="1"/>
    <col min="6903" max="6903" width="12.42578125" style="1" customWidth="1"/>
    <col min="6904" max="6904" width="1.85546875" style="1" customWidth="1"/>
    <col min="6905" max="6907" width="3" style="1" customWidth="1"/>
    <col min="6908" max="6908" width="4.42578125" style="1" customWidth="1"/>
    <col min="6909" max="6910" width="3" style="1" customWidth="1"/>
    <col min="6911" max="6916" width="3.28515625" style="1" customWidth="1"/>
    <col min="6917" max="6918" width="9.140625" style="1" customWidth="1"/>
    <col min="6919" max="6922" width="3.28515625" style="1" customWidth="1"/>
    <col min="6923" max="6923" width="4.140625" style="1" customWidth="1"/>
    <col min="6924" max="7136" width="10.28515625" style="1"/>
    <col min="7137" max="7145" width="9.140625" style="1" customWidth="1"/>
    <col min="7146" max="7146" width="1" style="1" customWidth="1"/>
    <col min="7147" max="7150" width="3.28515625" style="1" customWidth="1"/>
    <col min="7151" max="7151" width="1.85546875" style="1" customWidth="1"/>
    <col min="7152" max="7152" width="17.85546875" style="1" customWidth="1"/>
    <col min="7153" max="7153" width="1.85546875" style="1" customWidth="1"/>
    <col min="7154" max="7157" width="3.28515625" style="1" customWidth="1"/>
    <col min="7158" max="7158" width="1.85546875" style="1" customWidth="1"/>
    <col min="7159" max="7159" width="12.42578125" style="1" customWidth="1"/>
    <col min="7160" max="7160" width="1.85546875" style="1" customWidth="1"/>
    <col min="7161" max="7163" width="3" style="1" customWidth="1"/>
    <col min="7164" max="7164" width="4.42578125" style="1" customWidth="1"/>
    <col min="7165" max="7166" width="3" style="1" customWidth="1"/>
    <col min="7167" max="7172" width="3.28515625" style="1" customWidth="1"/>
    <col min="7173" max="7174" width="9.140625" style="1" customWidth="1"/>
    <col min="7175" max="7178" width="3.28515625" style="1" customWidth="1"/>
    <col min="7179" max="7179" width="4.140625" style="1" customWidth="1"/>
    <col min="7180" max="7392" width="10.28515625" style="1"/>
    <col min="7393" max="7401" width="9.140625" style="1" customWidth="1"/>
    <col min="7402" max="7402" width="1" style="1" customWidth="1"/>
    <col min="7403" max="7406" width="3.28515625" style="1" customWidth="1"/>
    <col min="7407" max="7407" width="1.85546875" style="1" customWidth="1"/>
    <col min="7408" max="7408" width="17.85546875" style="1" customWidth="1"/>
    <col min="7409" max="7409" width="1.85546875" style="1" customWidth="1"/>
    <col min="7410" max="7413" width="3.28515625" style="1" customWidth="1"/>
    <col min="7414" max="7414" width="1.85546875" style="1" customWidth="1"/>
    <col min="7415" max="7415" width="12.42578125" style="1" customWidth="1"/>
    <col min="7416" max="7416" width="1.85546875" style="1" customWidth="1"/>
    <col min="7417" max="7419" width="3" style="1" customWidth="1"/>
    <col min="7420" max="7420" width="4.42578125" style="1" customWidth="1"/>
    <col min="7421" max="7422" width="3" style="1" customWidth="1"/>
    <col min="7423" max="7428" width="3.28515625" style="1" customWidth="1"/>
    <col min="7429" max="7430" width="9.140625" style="1" customWidth="1"/>
    <col min="7431" max="7434" width="3.28515625" style="1" customWidth="1"/>
    <col min="7435" max="7435" width="4.140625" style="1" customWidth="1"/>
    <col min="7436" max="7648" width="10.28515625" style="1"/>
    <col min="7649" max="7657" width="9.140625" style="1" customWidth="1"/>
    <col min="7658" max="7658" width="1" style="1" customWidth="1"/>
    <col min="7659" max="7662" width="3.28515625" style="1" customWidth="1"/>
    <col min="7663" max="7663" width="1.85546875" style="1" customWidth="1"/>
    <col min="7664" max="7664" width="17.85546875" style="1" customWidth="1"/>
    <col min="7665" max="7665" width="1.85546875" style="1" customWidth="1"/>
    <col min="7666" max="7669" width="3.28515625" style="1" customWidth="1"/>
    <col min="7670" max="7670" width="1.85546875" style="1" customWidth="1"/>
    <col min="7671" max="7671" width="12.42578125" style="1" customWidth="1"/>
    <col min="7672" max="7672" width="1.85546875" style="1" customWidth="1"/>
    <col min="7673" max="7675" width="3" style="1" customWidth="1"/>
    <col min="7676" max="7676" width="4.42578125" style="1" customWidth="1"/>
    <col min="7677" max="7678" width="3" style="1" customWidth="1"/>
    <col min="7679" max="7684" width="3.28515625" style="1" customWidth="1"/>
    <col min="7685" max="7686" width="9.140625" style="1" customWidth="1"/>
    <col min="7687" max="7690" width="3.28515625" style="1" customWidth="1"/>
    <col min="7691" max="7691" width="4.140625" style="1" customWidth="1"/>
    <col min="7692" max="7904" width="10.28515625" style="1"/>
    <col min="7905" max="7913" width="9.140625" style="1" customWidth="1"/>
    <col min="7914" max="7914" width="1" style="1" customWidth="1"/>
    <col min="7915" max="7918" width="3.28515625" style="1" customWidth="1"/>
    <col min="7919" max="7919" width="1.85546875" style="1" customWidth="1"/>
    <col min="7920" max="7920" width="17.85546875" style="1" customWidth="1"/>
    <col min="7921" max="7921" width="1.85546875" style="1" customWidth="1"/>
    <col min="7922" max="7925" width="3.28515625" style="1" customWidth="1"/>
    <col min="7926" max="7926" width="1.85546875" style="1" customWidth="1"/>
    <col min="7927" max="7927" width="12.42578125" style="1" customWidth="1"/>
    <col min="7928" max="7928" width="1.85546875" style="1" customWidth="1"/>
    <col min="7929" max="7931" width="3" style="1" customWidth="1"/>
    <col min="7932" max="7932" width="4.42578125" style="1" customWidth="1"/>
    <col min="7933" max="7934" width="3" style="1" customWidth="1"/>
    <col min="7935" max="7940" width="3.28515625" style="1" customWidth="1"/>
    <col min="7941" max="7942" width="9.140625" style="1" customWidth="1"/>
    <col min="7943" max="7946" width="3.28515625" style="1" customWidth="1"/>
    <col min="7947" max="7947" width="4.140625" style="1" customWidth="1"/>
    <col min="7948" max="8160" width="10.28515625" style="1"/>
    <col min="8161" max="8169" width="9.140625" style="1" customWidth="1"/>
    <col min="8170" max="8170" width="1" style="1" customWidth="1"/>
    <col min="8171" max="8174" width="3.28515625" style="1" customWidth="1"/>
    <col min="8175" max="8175" width="1.85546875" style="1" customWidth="1"/>
    <col min="8176" max="8176" width="17.85546875" style="1" customWidth="1"/>
    <col min="8177" max="8177" width="1.85546875" style="1" customWidth="1"/>
    <col min="8178" max="8181" width="3.28515625" style="1" customWidth="1"/>
    <col min="8182" max="8182" width="1.85546875" style="1" customWidth="1"/>
    <col min="8183" max="8183" width="12.42578125" style="1" customWidth="1"/>
    <col min="8184" max="8184" width="1.85546875" style="1" customWidth="1"/>
    <col min="8185" max="8187" width="3" style="1" customWidth="1"/>
    <col min="8188" max="8188" width="4.42578125" style="1" customWidth="1"/>
    <col min="8189" max="8190" width="3" style="1" customWidth="1"/>
    <col min="8191" max="8196" width="3.28515625" style="1" customWidth="1"/>
    <col min="8197" max="8198" width="9.140625" style="1" customWidth="1"/>
    <col min="8199" max="8202" width="3.28515625" style="1" customWidth="1"/>
    <col min="8203" max="8203" width="4.140625" style="1" customWidth="1"/>
    <col min="8204" max="8416" width="10.28515625" style="1"/>
    <col min="8417" max="8425" width="9.140625" style="1" customWidth="1"/>
    <col min="8426" max="8426" width="1" style="1" customWidth="1"/>
    <col min="8427" max="8430" width="3.28515625" style="1" customWidth="1"/>
    <col min="8431" max="8431" width="1.85546875" style="1" customWidth="1"/>
    <col min="8432" max="8432" width="17.85546875" style="1" customWidth="1"/>
    <col min="8433" max="8433" width="1.85546875" style="1" customWidth="1"/>
    <col min="8434" max="8437" width="3.28515625" style="1" customWidth="1"/>
    <col min="8438" max="8438" width="1.85546875" style="1" customWidth="1"/>
    <col min="8439" max="8439" width="12.42578125" style="1" customWidth="1"/>
    <col min="8440" max="8440" width="1.85546875" style="1" customWidth="1"/>
    <col min="8441" max="8443" width="3" style="1" customWidth="1"/>
    <col min="8444" max="8444" width="4.42578125" style="1" customWidth="1"/>
    <col min="8445" max="8446" width="3" style="1" customWidth="1"/>
    <col min="8447" max="8452" width="3.28515625" style="1" customWidth="1"/>
    <col min="8453" max="8454" width="9.140625" style="1" customWidth="1"/>
    <col min="8455" max="8458" width="3.28515625" style="1" customWidth="1"/>
    <col min="8459" max="8459" width="4.140625" style="1" customWidth="1"/>
    <col min="8460" max="8672" width="10.28515625" style="1"/>
    <col min="8673" max="8681" width="9.140625" style="1" customWidth="1"/>
    <col min="8682" max="8682" width="1" style="1" customWidth="1"/>
    <col min="8683" max="8686" width="3.28515625" style="1" customWidth="1"/>
    <col min="8687" max="8687" width="1.85546875" style="1" customWidth="1"/>
    <col min="8688" max="8688" width="17.85546875" style="1" customWidth="1"/>
    <col min="8689" max="8689" width="1.85546875" style="1" customWidth="1"/>
    <col min="8690" max="8693" width="3.28515625" style="1" customWidth="1"/>
    <col min="8694" max="8694" width="1.85546875" style="1" customWidth="1"/>
    <col min="8695" max="8695" width="12.42578125" style="1" customWidth="1"/>
    <col min="8696" max="8696" width="1.85546875" style="1" customWidth="1"/>
    <col min="8697" max="8699" width="3" style="1" customWidth="1"/>
    <col min="8700" max="8700" width="4.42578125" style="1" customWidth="1"/>
    <col min="8701" max="8702" width="3" style="1" customWidth="1"/>
    <col min="8703" max="8708" width="3.28515625" style="1" customWidth="1"/>
    <col min="8709" max="8710" width="9.140625" style="1" customWidth="1"/>
    <col min="8711" max="8714" width="3.28515625" style="1" customWidth="1"/>
    <col min="8715" max="8715" width="4.140625" style="1" customWidth="1"/>
    <col min="8716" max="8928" width="10.28515625" style="1"/>
    <col min="8929" max="8937" width="9.140625" style="1" customWidth="1"/>
    <col min="8938" max="8938" width="1" style="1" customWidth="1"/>
    <col min="8939" max="8942" width="3.28515625" style="1" customWidth="1"/>
    <col min="8943" max="8943" width="1.85546875" style="1" customWidth="1"/>
    <col min="8944" max="8944" width="17.85546875" style="1" customWidth="1"/>
    <col min="8945" max="8945" width="1.85546875" style="1" customWidth="1"/>
    <col min="8946" max="8949" width="3.28515625" style="1" customWidth="1"/>
    <col min="8950" max="8950" width="1.85546875" style="1" customWidth="1"/>
    <col min="8951" max="8951" width="12.42578125" style="1" customWidth="1"/>
    <col min="8952" max="8952" width="1.85546875" style="1" customWidth="1"/>
    <col min="8953" max="8955" width="3" style="1" customWidth="1"/>
    <col min="8956" max="8956" width="4.42578125" style="1" customWidth="1"/>
    <col min="8957" max="8958" width="3" style="1" customWidth="1"/>
    <col min="8959" max="8964" width="3.28515625" style="1" customWidth="1"/>
    <col min="8965" max="8966" width="9.140625" style="1" customWidth="1"/>
    <col min="8967" max="8970" width="3.28515625" style="1" customWidth="1"/>
    <col min="8971" max="8971" width="4.140625" style="1" customWidth="1"/>
    <col min="8972" max="9184" width="10.28515625" style="1"/>
    <col min="9185" max="9193" width="9.140625" style="1" customWidth="1"/>
    <col min="9194" max="9194" width="1" style="1" customWidth="1"/>
    <col min="9195" max="9198" width="3.28515625" style="1" customWidth="1"/>
    <col min="9199" max="9199" width="1.85546875" style="1" customWidth="1"/>
    <col min="9200" max="9200" width="17.85546875" style="1" customWidth="1"/>
    <col min="9201" max="9201" width="1.85546875" style="1" customWidth="1"/>
    <col min="9202" max="9205" width="3.28515625" style="1" customWidth="1"/>
    <col min="9206" max="9206" width="1.85546875" style="1" customWidth="1"/>
    <col min="9207" max="9207" width="12.42578125" style="1" customWidth="1"/>
    <col min="9208" max="9208" width="1.85546875" style="1" customWidth="1"/>
    <col min="9209" max="9211" width="3" style="1" customWidth="1"/>
    <col min="9212" max="9212" width="4.42578125" style="1" customWidth="1"/>
    <col min="9213" max="9214" width="3" style="1" customWidth="1"/>
    <col min="9215" max="9220" width="3.28515625" style="1" customWidth="1"/>
    <col min="9221" max="9222" width="9.140625" style="1" customWidth="1"/>
    <col min="9223" max="9226" width="3.28515625" style="1" customWidth="1"/>
    <col min="9227" max="9227" width="4.140625" style="1" customWidth="1"/>
    <col min="9228" max="9440" width="10.28515625" style="1"/>
    <col min="9441" max="9449" width="9.140625" style="1" customWidth="1"/>
    <col min="9450" max="9450" width="1" style="1" customWidth="1"/>
    <col min="9451" max="9454" width="3.28515625" style="1" customWidth="1"/>
    <col min="9455" max="9455" width="1.85546875" style="1" customWidth="1"/>
    <col min="9456" max="9456" width="17.85546875" style="1" customWidth="1"/>
    <col min="9457" max="9457" width="1.85546875" style="1" customWidth="1"/>
    <col min="9458" max="9461" width="3.28515625" style="1" customWidth="1"/>
    <col min="9462" max="9462" width="1.85546875" style="1" customWidth="1"/>
    <col min="9463" max="9463" width="12.42578125" style="1" customWidth="1"/>
    <col min="9464" max="9464" width="1.85546875" style="1" customWidth="1"/>
    <col min="9465" max="9467" width="3" style="1" customWidth="1"/>
    <col min="9468" max="9468" width="4.42578125" style="1" customWidth="1"/>
    <col min="9469" max="9470" width="3" style="1" customWidth="1"/>
    <col min="9471" max="9476" width="3.28515625" style="1" customWidth="1"/>
    <col min="9477" max="9478" width="9.140625" style="1" customWidth="1"/>
    <col min="9479" max="9482" width="3.28515625" style="1" customWidth="1"/>
    <col min="9483" max="9483" width="4.140625" style="1" customWidth="1"/>
    <col min="9484" max="9696" width="10.28515625" style="1"/>
    <col min="9697" max="9705" width="9.140625" style="1" customWidth="1"/>
    <col min="9706" max="9706" width="1" style="1" customWidth="1"/>
    <col min="9707" max="9710" width="3.28515625" style="1" customWidth="1"/>
    <col min="9711" max="9711" width="1.85546875" style="1" customWidth="1"/>
    <col min="9712" max="9712" width="17.85546875" style="1" customWidth="1"/>
    <col min="9713" max="9713" width="1.85546875" style="1" customWidth="1"/>
    <col min="9714" max="9717" width="3.28515625" style="1" customWidth="1"/>
    <col min="9718" max="9718" width="1.85546875" style="1" customWidth="1"/>
    <col min="9719" max="9719" width="12.42578125" style="1" customWidth="1"/>
    <col min="9720" max="9720" width="1.85546875" style="1" customWidth="1"/>
    <col min="9721" max="9723" width="3" style="1" customWidth="1"/>
    <col min="9724" max="9724" width="4.42578125" style="1" customWidth="1"/>
    <col min="9725" max="9726" width="3" style="1" customWidth="1"/>
    <col min="9727" max="9732" width="3.28515625" style="1" customWidth="1"/>
    <col min="9733" max="9734" width="9.140625" style="1" customWidth="1"/>
    <col min="9735" max="9738" width="3.28515625" style="1" customWidth="1"/>
    <col min="9739" max="9739" width="4.140625" style="1" customWidth="1"/>
    <col min="9740" max="9952" width="10.28515625" style="1"/>
    <col min="9953" max="9961" width="9.140625" style="1" customWidth="1"/>
    <col min="9962" max="9962" width="1" style="1" customWidth="1"/>
    <col min="9963" max="9966" width="3.28515625" style="1" customWidth="1"/>
    <col min="9967" max="9967" width="1.85546875" style="1" customWidth="1"/>
    <col min="9968" max="9968" width="17.85546875" style="1" customWidth="1"/>
    <col min="9969" max="9969" width="1.85546875" style="1" customWidth="1"/>
    <col min="9970" max="9973" width="3.28515625" style="1" customWidth="1"/>
    <col min="9974" max="9974" width="1.85546875" style="1" customWidth="1"/>
    <col min="9975" max="9975" width="12.42578125" style="1" customWidth="1"/>
    <col min="9976" max="9976" width="1.85546875" style="1" customWidth="1"/>
    <col min="9977" max="9979" width="3" style="1" customWidth="1"/>
    <col min="9980" max="9980" width="4.42578125" style="1" customWidth="1"/>
    <col min="9981" max="9982" width="3" style="1" customWidth="1"/>
    <col min="9983" max="9988" width="3.28515625" style="1" customWidth="1"/>
    <col min="9989" max="9990" width="9.140625" style="1" customWidth="1"/>
    <col min="9991" max="9994" width="3.28515625" style="1" customWidth="1"/>
    <col min="9995" max="9995" width="4.140625" style="1" customWidth="1"/>
    <col min="9996" max="10208" width="10.28515625" style="1"/>
    <col min="10209" max="10217" width="9.140625" style="1" customWidth="1"/>
    <col min="10218" max="10218" width="1" style="1" customWidth="1"/>
    <col min="10219" max="10222" width="3.28515625" style="1" customWidth="1"/>
    <col min="10223" max="10223" width="1.85546875" style="1" customWidth="1"/>
    <col min="10224" max="10224" width="17.85546875" style="1" customWidth="1"/>
    <col min="10225" max="10225" width="1.85546875" style="1" customWidth="1"/>
    <col min="10226" max="10229" width="3.28515625" style="1" customWidth="1"/>
    <col min="10230" max="10230" width="1.85546875" style="1" customWidth="1"/>
    <col min="10231" max="10231" width="12.42578125" style="1" customWidth="1"/>
    <col min="10232" max="10232" width="1.85546875" style="1" customWidth="1"/>
    <col min="10233" max="10235" width="3" style="1" customWidth="1"/>
    <col min="10236" max="10236" width="4.42578125" style="1" customWidth="1"/>
    <col min="10237" max="10238" width="3" style="1" customWidth="1"/>
    <col min="10239" max="10244" width="3.28515625" style="1" customWidth="1"/>
    <col min="10245" max="10246" width="9.140625" style="1" customWidth="1"/>
    <col min="10247" max="10250" width="3.28515625" style="1" customWidth="1"/>
    <col min="10251" max="10251" width="4.140625" style="1" customWidth="1"/>
    <col min="10252" max="10464" width="10.28515625" style="1"/>
    <col min="10465" max="10473" width="9.140625" style="1" customWidth="1"/>
    <col min="10474" max="10474" width="1" style="1" customWidth="1"/>
    <col min="10475" max="10478" width="3.28515625" style="1" customWidth="1"/>
    <col min="10479" max="10479" width="1.85546875" style="1" customWidth="1"/>
    <col min="10480" max="10480" width="17.85546875" style="1" customWidth="1"/>
    <col min="10481" max="10481" width="1.85546875" style="1" customWidth="1"/>
    <col min="10482" max="10485" width="3.28515625" style="1" customWidth="1"/>
    <col min="10486" max="10486" width="1.85546875" style="1" customWidth="1"/>
    <col min="10487" max="10487" width="12.42578125" style="1" customWidth="1"/>
    <col min="10488" max="10488" width="1.85546875" style="1" customWidth="1"/>
    <col min="10489" max="10491" width="3" style="1" customWidth="1"/>
    <col min="10492" max="10492" width="4.42578125" style="1" customWidth="1"/>
    <col min="10493" max="10494" width="3" style="1" customWidth="1"/>
    <col min="10495" max="10500" width="3.28515625" style="1" customWidth="1"/>
    <col min="10501" max="10502" width="9.140625" style="1" customWidth="1"/>
    <col min="10503" max="10506" width="3.28515625" style="1" customWidth="1"/>
    <col min="10507" max="10507" width="4.140625" style="1" customWidth="1"/>
    <col min="10508" max="10720" width="10.28515625" style="1"/>
    <col min="10721" max="10729" width="9.140625" style="1" customWidth="1"/>
    <col min="10730" max="10730" width="1" style="1" customWidth="1"/>
    <col min="10731" max="10734" width="3.28515625" style="1" customWidth="1"/>
    <col min="10735" max="10735" width="1.85546875" style="1" customWidth="1"/>
    <col min="10736" max="10736" width="17.85546875" style="1" customWidth="1"/>
    <col min="10737" max="10737" width="1.85546875" style="1" customWidth="1"/>
    <col min="10738" max="10741" width="3.28515625" style="1" customWidth="1"/>
    <col min="10742" max="10742" width="1.85546875" style="1" customWidth="1"/>
    <col min="10743" max="10743" width="12.42578125" style="1" customWidth="1"/>
    <col min="10744" max="10744" width="1.85546875" style="1" customWidth="1"/>
    <col min="10745" max="10747" width="3" style="1" customWidth="1"/>
    <col min="10748" max="10748" width="4.42578125" style="1" customWidth="1"/>
    <col min="10749" max="10750" width="3" style="1" customWidth="1"/>
    <col min="10751" max="10756" width="3.28515625" style="1" customWidth="1"/>
    <col min="10757" max="10758" width="9.140625" style="1" customWidth="1"/>
    <col min="10759" max="10762" width="3.28515625" style="1" customWidth="1"/>
    <col min="10763" max="10763" width="4.140625" style="1" customWidth="1"/>
    <col min="10764" max="10976" width="10.28515625" style="1"/>
    <col min="10977" max="10985" width="9.140625" style="1" customWidth="1"/>
    <col min="10986" max="10986" width="1" style="1" customWidth="1"/>
    <col min="10987" max="10990" width="3.28515625" style="1" customWidth="1"/>
    <col min="10991" max="10991" width="1.85546875" style="1" customWidth="1"/>
    <col min="10992" max="10992" width="17.85546875" style="1" customWidth="1"/>
    <col min="10993" max="10993" width="1.85546875" style="1" customWidth="1"/>
    <col min="10994" max="10997" width="3.28515625" style="1" customWidth="1"/>
    <col min="10998" max="10998" width="1.85546875" style="1" customWidth="1"/>
    <col min="10999" max="10999" width="12.42578125" style="1" customWidth="1"/>
    <col min="11000" max="11000" width="1.85546875" style="1" customWidth="1"/>
    <col min="11001" max="11003" width="3" style="1" customWidth="1"/>
    <col min="11004" max="11004" width="4.42578125" style="1" customWidth="1"/>
    <col min="11005" max="11006" width="3" style="1" customWidth="1"/>
    <col min="11007" max="11012" width="3.28515625" style="1" customWidth="1"/>
    <col min="11013" max="11014" width="9.140625" style="1" customWidth="1"/>
    <col min="11015" max="11018" width="3.28515625" style="1" customWidth="1"/>
    <col min="11019" max="11019" width="4.140625" style="1" customWidth="1"/>
    <col min="11020" max="11232" width="10.28515625" style="1"/>
    <col min="11233" max="11241" width="9.140625" style="1" customWidth="1"/>
    <col min="11242" max="11242" width="1" style="1" customWidth="1"/>
    <col min="11243" max="11246" width="3.28515625" style="1" customWidth="1"/>
    <col min="11247" max="11247" width="1.85546875" style="1" customWidth="1"/>
    <col min="11248" max="11248" width="17.85546875" style="1" customWidth="1"/>
    <col min="11249" max="11249" width="1.85546875" style="1" customWidth="1"/>
    <col min="11250" max="11253" width="3.28515625" style="1" customWidth="1"/>
    <col min="11254" max="11254" width="1.85546875" style="1" customWidth="1"/>
    <col min="11255" max="11255" width="12.42578125" style="1" customWidth="1"/>
    <col min="11256" max="11256" width="1.85546875" style="1" customWidth="1"/>
    <col min="11257" max="11259" width="3" style="1" customWidth="1"/>
    <col min="11260" max="11260" width="4.42578125" style="1" customWidth="1"/>
    <col min="11261" max="11262" width="3" style="1" customWidth="1"/>
    <col min="11263" max="11268" width="3.28515625" style="1" customWidth="1"/>
    <col min="11269" max="11270" width="9.140625" style="1" customWidth="1"/>
    <col min="11271" max="11274" width="3.28515625" style="1" customWidth="1"/>
    <col min="11275" max="11275" width="4.140625" style="1" customWidth="1"/>
    <col min="11276" max="11488" width="10.28515625" style="1"/>
    <col min="11489" max="11497" width="9.140625" style="1" customWidth="1"/>
    <col min="11498" max="11498" width="1" style="1" customWidth="1"/>
    <col min="11499" max="11502" width="3.28515625" style="1" customWidth="1"/>
    <col min="11503" max="11503" width="1.85546875" style="1" customWidth="1"/>
    <col min="11504" max="11504" width="17.85546875" style="1" customWidth="1"/>
    <col min="11505" max="11505" width="1.85546875" style="1" customWidth="1"/>
    <col min="11506" max="11509" width="3.28515625" style="1" customWidth="1"/>
    <col min="11510" max="11510" width="1.85546875" style="1" customWidth="1"/>
    <col min="11511" max="11511" width="12.42578125" style="1" customWidth="1"/>
    <col min="11512" max="11512" width="1.85546875" style="1" customWidth="1"/>
    <col min="11513" max="11515" width="3" style="1" customWidth="1"/>
    <col min="11516" max="11516" width="4.42578125" style="1" customWidth="1"/>
    <col min="11517" max="11518" width="3" style="1" customWidth="1"/>
    <col min="11519" max="11524" width="3.28515625" style="1" customWidth="1"/>
    <col min="11525" max="11526" width="9.140625" style="1" customWidth="1"/>
    <col min="11527" max="11530" width="3.28515625" style="1" customWidth="1"/>
    <col min="11531" max="11531" width="4.140625" style="1" customWidth="1"/>
    <col min="11532" max="11744" width="10.28515625" style="1"/>
    <col min="11745" max="11753" width="9.140625" style="1" customWidth="1"/>
    <col min="11754" max="11754" width="1" style="1" customWidth="1"/>
    <col min="11755" max="11758" width="3.28515625" style="1" customWidth="1"/>
    <col min="11759" max="11759" width="1.85546875" style="1" customWidth="1"/>
    <col min="11760" max="11760" width="17.85546875" style="1" customWidth="1"/>
    <col min="11761" max="11761" width="1.85546875" style="1" customWidth="1"/>
    <col min="11762" max="11765" width="3.28515625" style="1" customWidth="1"/>
    <col min="11766" max="11766" width="1.85546875" style="1" customWidth="1"/>
    <col min="11767" max="11767" width="12.42578125" style="1" customWidth="1"/>
    <col min="11768" max="11768" width="1.85546875" style="1" customWidth="1"/>
    <col min="11769" max="11771" width="3" style="1" customWidth="1"/>
    <col min="11772" max="11772" width="4.42578125" style="1" customWidth="1"/>
    <col min="11773" max="11774" width="3" style="1" customWidth="1"/>
    <col min="11775" max="11780" width="3.28515625" style="1" customWidth="1"/>
    <col min="11781" max="11782" width="9.140625" style="1" customWidth="1"/>
    <col min="11783" max="11786" width="3.28515625" style="1" customWidth="1"/>
    <col min="11787" max="11787" width="4.140625" style="1" customWidth="1"/>
    <col min="11788" max="12000" width="10.28515625" style="1"/>
    <col min="12001" max="12009" width="9.140625" style="1" customWidth="1"/>
    <col min="12010" max="12010" width="1" style="1" customWidth="1"/>
    <col min="12011" max="12014" width="3.28515625" style="1" customWidth="1"/>
    <col min="12015" max="12015" width="1.85546875" style="1" customWidth="1"/>
    <col min="12016" max="12016" width="17.85546875" style="1" customWidth="1"/>
    <col min="12017" max="12017" width="1.85546875" style="1" customWidth="1"/>
    <col min="12018" max="12021" width="3.28515625" style="1" customWidth="1"/>
    <col min="12022" max="12022" width="1.85546875" style="1" customWidth="1"/>
    <col min="12023" max="12023" width="12.42578125" style="1" customWidth="1"/>
    <col min="12024" max="12024" width="1.85546875" style="1" customWidth="1"/>
    <col min="12025" max="12027" width="3" style="1" customWidth="1"/>
    <col min="12028" max="12028" width="4.42578125" style="1" customWidth="1"/>
    <col min="12029" max="12030" width="3" style="1" customWidth="1"/>
    <col min="12031" max="12036" width="3.28515625" style="1" customWidth="1"/>
    <col min="12037" max="12038" width="9.140625" style="1" customWidth="1"/>
    <col min="12039" max="12042" width="3.28515625" style="1" customWidth="1"/>
    <col min="12043" max="12043" width="4.140625" style="1" customWidth="1"/>
    <col min="12044" max="12256" width="10.28515625" style="1"/>
    <col min="12257" max="12265" width="9.140625" style="1" customWidth="1"/>
    <col min="12266" max="12266" width="1" style="1" customWidth="1"/>
    <col min="12267" max="12270" width="3.28515625" style="1" customWidth="1"/>
    <col min="12271" max="12271" width="1.85546875" style="1" customWidth="1"/>
    <col min="12272" max="12272" width="17.85546875" style="1" customWidth="1"/>
    <col min="12273" max="12273" width="1.85546875" style="1" customWidth="1"/>
    <col min="12274" max="12277" width="3.28515625" style="1" customWidth="1"/>
    <col min="12278" max="12278" width="1.85546875" style="1" customWidth="1"/>
    <col min="12279" max="12279" width="12.42578125" style="1" customWidth="1"/>
    <col min="12280" max="12280" width="1.85546875" style="1" customWidth="1"/>
    <col min="12281" max="12283" width="3" style="1" customWidth="1"/>
    <col min="12284" max="12284" width="4.42578125" style="1" customWidth="1"/>
    <col min="12285" max="12286" width="3" style="1" customWidth="1"/>
    <col min="12287" max="12292" width="3.28515625" style="1" customWidth="1"/>
    <col min="12293" max="12294" width="9.140625" style="1" customWidth="1"/>
    <col min="12295" max="12298" width="3.28515625" style="1" customWidth="1"/>
    <col min="12299" max="12299" width="4.140625" style="1" customWidth="1"/>
    <col min="12300" max="12512" width="10.28515625" style="1"/>
    <col min="12513" max="12521" width="9.140625" style="1" customWidth="1"/>
    <col min="12522" max="12522" width="1" style="1" customWidth="1"/>
    <col min="12523" max="12526" width="3.28515625" style="1" customWidth="1"/>
    <col min="12527" max="12527" width="1.85546875" style="1" customWidth="1"/>
    <col min="12528" max="12528" width="17.85546875" style="1" customWidth="1"/>
    <col min="12529" max="12529" width="1.85546875" style="1" customWidth="1"/>
    <col min="12530" max="12533" width="3.28515625" style="1" customWidth="1"/>
    <col min="12534" max="12534" width="1.85546875" style="1" customWidth="1"/>
    <col min="12535" max="12535" width="12.42578125" style="1" customWidth="1"/>
    <col min="12536" max="12536" width="1.85546875" style="1" customWidth="1"/>
    <col min="12537" max="12539" width="3" style="1" customWidth="1"/>
    <col min="12540" max="12540" width="4.42578125" style="1" customWidth="1"/>
    <col min="12541" max="12542" width="3" style="1" customWidth="1"/>
    <col min="12543" max="12548" width="3.28515625" style="1" customWidth="1"/>
    <col min="12549" max="12550" width="9.140625" style="1" customWidth="1"/>
    <col min="12551" max="12554" width="3.28515625" style="1" customWidth="1"/>
    <col min="12555" max="12555" width="4.140625" style="1" customWidth="1"/>
    <col min="12556" max="12768" width="10.28515625" style="1"/>
    <col min="12769" max="12777" width="9.140625" style="1" customWidth="1"/>
    <col min="12778" max="12778" width="1" style="1" customWidth="1"/>
    <col min="12779" max="12782" width="3.28515625" style="1" customWidth="1"/>
    <col min="12783" max="12783" width="1.85546875" style="1" customWidth="1"/>
    <col min="12784" max="12784" width="17.85546875" style="1" customWidth="1"/>
    <col min="12785" max="12785" width="1.85546875" style="1" customWidth="1"/>
    <col min="12786" max="12789" width="3.28515625" style="1" customWidth="1"/>
    <col min="12790" max="12790" width="1.85546875" style="1" customWidth="1"/>
    <col min="12791" max="12791" width="12.42578125" style="1" customWidth="1"/>
    <col min="12792" max="12792" width="1.85546875" style="1" customWidth="1"/>
    <col min="12793" max="12795" width="3" style="1" customWidth="1"/>
    <col min="12796" max="12796" width="4.42578125" style="1" customWidth="1"/>
    <col min="12797" max="12798" width="3" style="1" customWidth="1"/>
    <col min="12799" max="12804" width="3.28515625" style="1" customWidth="1"/>
    <col min="12805" max="12806" width="9.140625" style="1" customWidth="1"/>
    <col min="12807" max="12810" width="3.28515625" style="1" customWidth="1"/>
    <col min="12811" max="12811" width="4.140625" style="1" customWidth="1"/>
    <col min="12812" max="13024" width="10.28515625" style="1"/>
    <col min="13025" max="13033" width="9.140625" style="1" customWidth="1"/>
    <col min="13034" max="13034" width="1" style="1" customWidth="1"/>
    <col min="13035" max="13038" width="3.28515625" style="1" customWidth="1"/>
    <col min="13039" max="13039" width="1.85546875" style="1" customWidth="1"/>
    <col min="13040" max="13040" width="17.85546875" style="1" customWidth="1"/>
    <col min="13041" max="13041" width="1.85546875" style="1" customWidth="1"/>
    <col min="13042" max="13045" width="3.28515625" style="1" customWidth="1"/>
    <col min="13046" max="13046" width="1.85546875" style="1" customWidth="1"/>
    <col min="13047" max="13047" width="12.42578125" style="1" customWidth="1"/>
    <col min="13048" max="13048" width="1.85546875" style="1" customWidth="1"/>
    <col min="13049" max="13051" width="3" style="1" customWidth="1"/>
    <col min="13052" max="13052" width="4.42578125" style="1" customWidth="1"/>
    <col min="13053" max="13054" width="3" style="1" customWidth="1"/>
    <col min="13055" max="13060" width="3.28515625" style="1" customWidth="1"/>
    <col min="13061" max="13062" width="9.140625" style="1" customWidth="1"/>
    <col min="13063" max="13066" width="3.28515625" style="1" customWidth="1"/>
    <col min="13067" max="13067" width="4.140625" style="1" customWidth="1"/>
    <col min="13068" max="13280" width="10.28515625" style="1"/>
    <col min="13281" max="13289" width="9.140625" style="1" customWidth="1"/>
    <col min="13290" max="13290" width="1" style="1" customWidth="1"/>
    <col min="13291" max="13294" width="3.28515625" style="1" customWidth="1"/>
    <col min="13295" max="13295" width="1.85546875" style="1" customWidth="1"/>
    <col min="13296" max="13296" width="17.85546875" style="1" customWidth="1"/>
    <col min="13297" max="13297" width="1.85546875" style="1" customWidth="1"/>
    <col min="13298" max="13301" width="3.28515625" style="1" customWidth="1"/>
    <col min="13302" max="13302" width="1.85546875" style="1" customWidth="1"/>
    <col min="13303" max="13303" width="12.42578125" style="1" customWidth="1"/>
    <col min="13304" max="13304" width="1.85546875" style="1" customWidth="1"/>
    <col min="13305" max="13307" width="3" style="1" customWidth="1"/>
    <col min="13308" max="13308" width="4.42578125" style="1" customWidth="1"/>
    <col min="13309" max="13310" width="3" style="1" customWidth="1"/>
    <col min="13311" max="13316" width="3.28515625" style="1" customWidth="1"/>
    <col min="13317" max="13318" width="9.140625" style="1" customWidth="1"/>
    <col min="13319" max="13322" width="3.28515625" style="1" customWidth="1"/>
    <col min="13323" max="13323" width="4.140625" style="1" customWidth="1"/>
    <col min="13324" max="13536" width="10.28515625" style="1"/>
    <col min="13537" max="13545" width="9.140625" style="1" customWidth="1"/>
    <col min="13546" max="13546" width="1" style="1" customWidth="1"/>
    <col min="13547" max="13550" width="3.28515625" style="1" customWidth="1"/>
    <col min="13551" max="13551" width="1.85546875" style="1" customWidth="1"/>
    <col min="13552" max="13552" width="17.85546875" style="1" customWidth="1"/>
    <col min="13553" max="13553" width="1.85546875" style="1" customWidth="1"/>
    <col min="13554" max="13557" width="3.28515625" style="1" customWidth="1"/>
    <col min="13558" max="13558" width="1.85546875" style="1" customWidth="1"/>
    <col min="13559" max="13559" width="12.42578125" style="1" customWidth="1"/>
    <col min="13560" max="13560" width="1.85546875" style="1" customWidth="1"/>
    <col min="13561" max="13563" width="3" style="1" customWidth="1"/>
    <col min="13564" max="13564" width="4.42578125" style="1" customWidth="1"/>
    <col min="13565" max="13566" width="3" style="1" customWidth="1"/>
    <col min="13567" max="13572" width="3.28515625" style="1" customWidth="1"/>
    <col min="13573" max="13574" width="9.140625" style="1" customWidth="1"/>
    <col min="13575" max="13578" width="3.28515625" style="1" customWidth="1"/>
    <col min="13579" max="13579" width="4.140625" style="1" customWidth="1"/>
    <col min="13580" max="13792" width="10.28515625" style="1"/>
    <col min="13793" max="13801" width="9.140625" style="1" customWidth="1"/>
    <col min="13802" max="13802" width="1" style="1" customWidth="1"/>
    <col min="13803" max="13806" width="3.28515625" style="1" customWidth="1"/>
    <col min="13807" max="13807" width="1.85546875" style="1" customWidth="1"/>
    <col min="13808" max="13808" width="17.85546875" style="1" customWidth="1"/>
    <col min="13809" max="13809" width="1.85546875" style="1" customWidth="1"/>
    <col min="13810" max="13813" width="3.28515625" style="1" customWidth="1"/>
    <col min="13814" max="13814" width="1.85546875" style="1" customWidth="1"/>
    <col min="13815" max="13815" width="12.42578125" style="1" customWidth="1"/>
    <col min="13816" max="13816" width="1.85546875" style="1" customWidth="1"/>
    <col min="13817" max="13819" width="3" style="1" customWidth="1"/>
    <col min="13820" max="13820" width="4.42578125" style="1" customWidth="1"/>
    <col min="13821" max="13822" width="3" style="1" customWidth="1"/>
    <col min="13823" max="13828" width="3.28515625" style="1" customWidth="1"/>
    <col min="13829" max="13830" width="9.140625" style="1" customWidth="1"/>
    <col min="13831" max="13834" width="3.28515625" style="1" customWidth="1"/>
    <col min="13835" max="13835" width="4.140625" style="1" customWidth="1"/>
    <col min="13836" max="14048" width="10.28515625" style="1"/>
    <col min="14049" max="14057" width="9.140625" style="1" customWidth="1"/>
    <col min="14058" max="14058" width="1" style="1" customWidth="1"/>
    <col min="14059" max="14062" width="3.28515625" style="1" customWidth="1"/>
    <col min="14063" max="14063" width="1.85546875" style="1" customWidth="1"/>
    <col min="14064" max="14064" width="17.85546875" style="1" customWidth="1"/>
    <col min="14065" max="14065" width="1.85546875" style="1" customWidth="1"/>
    <col min="14066" max="14069" width="3.28515625" style="1" customWidth="1"/>
    <col min="14070" max="14070" width="1.85546875" style="1" customWidth="1"/>
    <col min="14071" max="14071" width="12.42578125" style="1" customWidth="1"/>
    <col min="14072" max="14072" width="1.85546875" style="1" customWidth="1"/>
    <col min="14073" max="14075" width="3" style="1" customWidth="1"/>
    <col min="14076" max="14076" width="4.42578125" style="1" customWidth="1"/>
    <col min="14077" max="14078" width="3" style="1" customWidth="1"/>
    <col min="14079" max="14084" width="3.28515625" style="1" customWidth="1"/>
    <col min="14085" max="14086" width="9.140625" style="1" customWidth="1"/>
    <col min="14087" max="14090" width="3.28515625" style="1" customWidth="1"/>
    <col min="14091" max="14091" width="4.140625" style="1" customWidth="1"/>
    <col min="14092" max="14304" width="10.28515625" style="1"/>
    <col min="14305" max="14313" width="9.140625" style="1" customWidth="1"/>
    <col min="14314" max="14314" width="1" style="1" customWidth="1"/>
    <col min="14315" max="14318" width="3.28515625" style="1" customWidth="1"/>
    <col min="14319" max="14319" width="1.85546875" style="1" customWidth="1"/>
    <col min="14320" max="14320" width="17.85546875" style="1" customWidth="1"/>
    <col min="14321" max="14321" width="1.85546875" style="1" customWidth="1"/>
    <col min="14322" max="14325" width="3.28515625" style="1" customWidth="1"/>
    <col min="14326" max="14326" width="1.85546875" style="1" customWidth="1"/>
    <col min="14327" max="14327" width="12.42578125" style="1" customWidth="1"/>
    <col min="14328" max="14328" width="1.85546875" style="1" customWidth="1"/>
    <col min="14329" max="14331" width="3" style="1" customWidth="1"/>
    <col min="14332" max="14332" width="4.42578125" style="1" customWidth="1"/>
    <col min="14333" max="14334" width="3" style="1" customWidth="1"/>
    <col min="14335" max="14340" width="3.28515625" style="1" customWidth="1"/>
    <col min="14341" max="14342" width="9.140625" style="1" customWidth="1"/>
    <col min="14343" max="14346" width="3.28515625" style="1" customWidth="1"/>
    <col min="14347" max="14347" width="4.140625" style="1" customWidth="1"/>
    <col min="14348" max="14560" width="10.28515625" style="1"/>
    <col min="14561" max="14569" width="9.140625" style="1" customWidth="1"/>
    <col min="14570" max="14570" width="1" style="1" customWidth="1"/>
    <col min="14571" max="14574" width="3.28515625" style="1" customWidth="1"/>
    <col min="14575" max="14575" width="1.85546875" style="1" customWidth="1"/>
    <col min="14576" max="14576" width="17.85546875" style="1" customWidth="1"/>
    <col min="14577" max="14577" width="1.85546875" style="1" customWidth="1"/>
    <col min="14578" max="14581" width="3.28515625" style="1" customWidth="1"/>
    <col min="14582" max="14582" width="1.85546875" style="1" customWidth="1"/>
    <col min="14583" max="14583" width="12.42578125" style="1" customWidth="1"/>
    <col min="14584" max="14584" width="1.85546875" style="1" customWidth="1"/>
    <col min="14585" max="14587" width="3" style="1" customWidth="1"/>
    <col min="14588" max="14588" width="4.42578125" style="1" customWidth="1"/>
    <col min="14589" max="14590" width="3" style="1" customWidth="1"/>
    <col min="14591" max="14596" width="3.28515625" style="1" customWidth="1"/>
    <col min="14597" max="14598" width="9.140625" style="1" customWidth="1"/>
    <col min="14599" max="14602" width="3.28515625" style="1" customWidth="1"/>
    <col min="14603" max="14603" width="4.140625" style="1" customWidth="1"/>
    <col min="14604" max="14816" width="10.28515625" style="1"/>
    <col min="14817" max="14825" width="9.140625" style="1" customWidth="1"/>
    <col min="14826" max="14826" width="1" style="1" customWidth="1"/>
    <col min="14827" max="14830" width="3.28515625" style="1" customWidth="1"/>
    <col min="14831" max="14831" width="1.85546875" style="1" customWidth="1"/>
    <col min="14832" max="14832" width="17.85546875" style="1" customWidth="1"/>
    <col min="14833" max="14833" width="1.85546875" style="1" customWidth="1"/>
    <col min="14834" max="14837" width="3.28515625" style="1" customWidth="1"/>
    <col min="14838" max="14838" width="1.85546875" style="1" customWidth="1"/>
    <col min="14839" max="14839" width="12.42578125" style="1" customWidth="1"/>
    <col min="14840" max="14840" width="1.85546875" style="1" customWidth="1"/>
    <col min="14841" max="14843" width="3" style="1" customWidth="1"/>
    <col min="14844" max="14844" width="4.42578125" style="1" customWidth="1"/>
    <col min="14845" max="14846" width="3" style="1" customWidth="1"/>
    <col min="14847" max="14852" width="3.28515625" style="1" customWidth="1"/>
    <col min="14853" max="14854" width="9.140625" style="1" customWidth="1"/>
    <col min="14855" max="14858" width="3.28515625" style="1" customWidth="1"/>
    <col min="14859" max="14859" width="4.140625" style="1" customWidth="1"/>
    <col min="14860" max="15072" width="10.28515625" style="1"/>
    <col min="15073" max="15081" width="9.140625" style="1" customWidth="1"/>
    <col min="15082" max="15082" width="1" style="1" customWidth="1"/>
    <col min="15083" max="15086" width="3.28515625" style="1" customWidth="1"/>
    <col min="15087" max="15087" width="1.85546875" style="1" customWidth="1"/>
    <col min="15088" max="15088" width="17.85546875" style="1" customWidth="1"/>
    <col min="15089" max="15089" width="1.85546875" style="1" customWidth="1"/>
    <col min="15090" max="15093" width="3.28515625" style="1" customWidth="1"/>
    <col min="15094" max="15094" width="1.85546875" style="1" customWidth="1"/>
    <col min="15095" max="15095" width="12.42578125" style="1" customWidth="1"/>
    <col min="15096" max="15096" width="1.85546875" style="1" customWidth="1"/>
    <col min="15097" max="15099" width="3" style="1" customWidth="1"/>
    <col min="15100" max="15100" width="4.42578125" style="1" customWidth="1"/>
    <col min="15101" max="15102" width="3" style="1" customWidth="1"/>
    <col min="15103" max="15108" width="3.28515625" style="1" customWidth="1"/>
    <col min="15109" max="15110" width="9.140625" style="1" customWidth="1"/>
    <col min="15111" max="15114" width="3.28515625" style="1" customWidth="1"/>
    <col min="15115" max="15115" width="4.140625" style="1" customWidth="1"/>
    <col min="15116" max="15328" width="10.28515625" style="1"/>
    <col min="15329" max="15337" width="9.140625" style="1" customWidth="1"/>
    <col min="15338" max="15338" width="1" style="1" customWidth="1"/>
    <col min="15339" max="15342" width="3.28515625" style="1" customWidth="1"/>
    <col min="15343" max="15343" width="1.85546875" style="1" customWidth="1"/>
    <col min="15344" max="15344" width="17.85546875" style="1" customWidth="1"/>
    <col min="15345" max="15345" width="1.85546875" style="1" customWidth="1"/>
    <col min="15346" max="15349" width="3.28515625" style="1" customWidth="1"/>
    <col min="15350" max="15350" width="1.85546875" style="1" customWidth="1"/>
    <col min="15351" max="15351" width="12.42578125" style="1" customWidth="1"/>
    <col min="15352" max="15352" width="1.85546875" style="1" customWidth="1"/>
    <col min="15353" max="15355" width="3" style="1" customWidth="1"/>
    <col min="15356" max="15356" width="4.42578125" style="1" customWidth="1"/>
    <col min="15357" max="15358" width="3" style="1" customWidth="1"/>
    <col min="15359" max="15364" width="3.28515625" style="1" customWidth="1"/>
    <col min="15365" max="15366" width="9.140625" style="1" customWidth="1"/>
    <col min="15367" max="15370" width="3.28515625" style="1" customWidth="1"/>
    <col min="15371" max="15371" width="4.140625" style="1" customWidth="1"/>
    <col min="15372" max="15584" width="10.28515625" style="1"/>
    <col min="15585" max="15593" width="9.140625" style="1" customWidth="1"/>
    <col min="15594" max="15594" width="1" style="1" customWidth="1"/>
    <col min="15595" max="15598" width="3.28515625" style="1" customWidth="1"/>
    <col min="15599" max="15599" width="1.85546875" style="1" customWidth="1"/>
    <col min="15600" max="15600" width="17.85546875" style="1" customWidth="1"/>
    <col min="15601" max="15601" width="1.85546875" style="1" customWidth="1"/>
    <col min="15602" max="15605" width="3.28515625" style="1" customWidth="1"/>
    <col min="15606" max="15606" width="1.85546875" style="1" customWidth="1"/>
    <col min="15607" max="15607" width="12.42578125" style="1" customWidth="1"/>
    <col min="15608" max="15608" width="1.85546875" style="1" customWidth="1"/>
    <col min="15609" max="15611" width="3" style="1" customWidth="1"/>
    <col min="15612" max="15612" width="4.42578125" style="1" customWidth="1"/>
    <col min="15613" max="15614" width="3" style="1" customWidth="1"/>
    <col min="15615" max="15620" width="3.28515625" style="1" customWidth="1"/>
    <col min="15621" max="15622" width="9.140625" style="1" customWidth="1"/>
    <col min="15623" max="15626" width="3.28515625" style="1" customWidth="1"/>
    <col min="15627" max="15627" width="4.140625" style="1" customWidth="1"/>
    <col min="15628" max="15840" width="10.28515625" style="1"/>
    <col min="15841" max="15849" width="9.140625" style="1" customWidth="1"/>
    <col min="15850" max="15850" width="1" style="1" customWidth="1"/>
    <col min="15851" max="15854" width="3.28515625" style="1" customWidth="1"/>
    <col min="15855" max="15855" width="1.85546875" style="1" customWidth="1"/>
    <col min="15856" max="15856" width="17.85546875" style="1" customWidth="1"/>
    <col min="15857" max="15857" width="1.85546875" style="1" customWidth="1"/>
    <col min="15858" max="15861" width="3.28515625" style="1" customWidth="1"/>
    <col min="15862" max="15862" width="1.85546875" style="1" customWidth="1"/>
    <col min="15863" max="15863" width="12.42578125" style="1" customWidth="1"/>
    <col min="15864" max="15864" width="1.85546875" style="1" customWidth="1"/>
    <col min="15865" max="15867" width="3" style="1" customWidth="1"/>
    <col min="15868" max="15868" width="4.42578125" style="1" customWidth="1"/>
    <col min="15869" max="15870" width="3" style="1" customWidth="1"/>
    <col min="15871" max="15876" width="3.28515625" style="1" customWidth="1"/>
    <col min="15877" max="15878" width="9.140625" style="1" customWidth="1"/>
    <col min="15879" max="15882" width="3.28515625" style="1" customWidth="1"/>
    <col min="15883" max="15883" width="4.140625" style="1" customWidth="1"/>
    <col min="15884" max="16096" width="10.28515625" style="1"/>
    <col min="16097" max="16105" width="9.140625" style="1" customWidth="1"/>
    <col min="16106" max="16106" width="1" style="1" customWidth="1"/>
    <col min="16107" max="16110" width="3.28515625" style="1" customWidth="1"/>
    <col min="16111" max="16111" width="1.85546875" style="1" customWidth="1"/>
    <col min="16112" max="16112" width="17.85546875" style="1" customWidth="1"/>
    <col min="16113" max="16113" width="1.85546875" style="1" customWidth="1"/>
    <col min="16114" max="16117" width="3.28515625" style="1" customWidth="1"/>
    <col min="16118" max="16118" width="1.85546875" style="1" customWidth="1"/>
    <col min="16119" max="16119" width="12.42578125" style="1" customWidth="1"/>
    <col min="16120" max="16120" width="1.85546875" style="1" customWidth="1"/>
    <col min="16121" max="16123" width="3" style="1" customWidth="1"/>
    <col min="16124" max="16124" width="4.42578125" style="1" customWidth="1"/>
    <col min="16125" max="16126" width="3" style="1" customWidth="1"/>
    <col min="16127" max="16132" width="3.28515625" style="1" customWidth="1"/>
    <col min="16133" max="16134" width="9.140625" style="1" customWidth="1"/>
    <col min="16135" max="16138" width="3.28515625" style="1" customWidth="1"/>
    <col min="16139" max="16139" width="4.140625" style="1" customWidth="1"/>
    <col min="16140" max="16384" width="10.28515625" style="1"/>
  </cols>
  <sheetData>
    <row r="1" spans="1:25" ht="30" x14ac:dyDescent="0.25">
      <c r="E1" s="2" t="s">
        <v>0</v>
      </c>
      <c r="G1" s="4"/>
      <c r="H1" s="5" t="s">
        <v>1</v>
      </c>
      <c r="I1" s="6"/>
      <c r="J1" s="5" t="s">
        <v>2</v>
      </c>
      <c r="K1" s="7"/>
      <c r="L1" s="5" t="s">
        <v>3</v>
      </c>
      <c r="M1" s="8"/>
      <c r="N1" s="9" t="s">
        <v>4</v>
      </c>
      <c r="O1" s="9" t="s">
        <v>5</v>
      </c>
    </row>
    <row r="2" spans="1:25" ht="24" customHeight="1" x14ac:dyDescent="0.25">
      <c r="E2" s="14"/>
      <c r="F2" s="15" t="s">
        <v>6</v>
      </c>
      <c r="G2" s="16"/>
      <c r="H2" s="17">
        <v>376336049.82999986</v>
      </c>
      <c r="I2" s="3"/>
      <c r="J2" s="18">
        <v>1404562.01</v>
      </c>
      <c r="K2" s="19"/>
      <c r="L2" s="20">
        <v>374931487.81999987</v>
      </c>
      <c r="M2" s="21"/>
      <c r="N2" s="20">
        <v>-224191.35</v>
      </c>
      <c r="O2" s="20">
        <f>H2-N2</f>
        <v>376560241.17999989</v>
      </c>
      <c r="Q2" s="10"/>
      <c r="R2" s="10"/>
      <c r="S2" s="10"/>
      <c r="T2" s="10"/>
      <c r="U2" s="10"/>
      <c r="V2" s="10"/>
      <c r="X2" s="1"/>
    </row>
    <row r="3" spans="1:25" ht="24" customHeight="1" x14ac:dyDescent="0.25">
      <c r="E3" s="14"/>
      <c r="F3" s="15" t="s">
        <v>7</v>
      </c>
      <c r="G3" s="16"/>
      <c r="H3" s="23">
        <v>401311238.5399996</v>
      </c>
      <c r="I3" s="3"/>
      <c r="J3" s="24">
        <v>1404562.01</v>
      </c>
      <c r="K3" s="19"/>
      <c r="L3" s="25">
        <v>399906676.52999961</v>
      </c>
      <c r="M3" s="21"/>
      <c r="N3" s="25">
        <v>35376421.180000007</v>
      </c>
      <c r="O3" s="25">
        <f>H3-N3</f>
        <v>365934817.3599996</v>
      </c>
      <c r="Q3" s="10"/>
      <c r="R3" s="10"/>
      <c r="S3" s="10"/>
      <c r="T3" s="10"/>
      <c r="U3" s="10"/>
      <c r="V3" s="10"/>
      <c r="X3" s="1"/>
    </row>
    <row r="4" spans="1:25" ht="24" customHeight="1" x14ac:dyDescent="0.25">
      <c r="E4" s="14"/>
      <c r="F4" s="15" t="s">
        <v>8</v>
      </c>
      <c r="G4" s="16"/>
      <c r="H4" s="26">
        <v>-24975188.70999974</v>
      </c>
      <c r="I4" s="6"/>
      <c r="J4" s="26">
        <v>0</v>
      </c>
      <c r="K4" s="27"/>
      <c r="L4" s="26">
        <v>-24975188.70999974</v>
      </c>
      <c r="M4" s="28"/>
      <c r="N4" s="26">
        <v>-35600612.530000009</v>
      </c>
      <c r="O4" s="26">
        <f>O2-O3</f>
        <v>10625423.820000291</v>
      </c>
      <c r="Q4" s="10"/>
      <c r="R4" s="10"/>
      <c r="S4" s="10"/>
      <c r="T4" s="10"/>
      <c r="U4" s="10"/>
      <c r="V4" s="10"/>
      <c r="W4" s="29"/>
      <c r="X4" s="1"/>
    </row>
    <row r="5" spans="1:25" ht="18" customHeight="1" x14ac:dyDescent="0.25">
      <c r="B5" s="30"/>
      <c r="C5" s="30"/>
      <c r="D5" s="30"/>
      <c r="E5" s="2" t="s">
        <v>1153</v>
      </c>
      <c r="G5" s="16"/>
      <c r="H5" s="31"/>
      <c r="K5" s="32"/>
      <c r="L5" s="1"/>
      <c r="M5" s="33"/>
      <c r="N5" s="34">
        <v>0</v>
      </c>
      <c r="O5" s="34"/>
      <c r="Q5" s="10"/>
      <c r="R5" s="10"/>
      <c r="S5" s="10"/>
      <c r="T5" s="10"/>
      <c r="U5" s="10"/>
      <c r="V5" s="10"/>
      <c r="X5" s="1"/>
    </row>
    <row r="6" spans="1:25" s="39" customFormat="1" ht="9.75" customHeight="1" thickBot="1" x14ac:dyDescent="0.3">
      <c r="A6" s="35"/>
      <c r="B6" s="35"/>
      <c r="C6" s="35"/>
      <c r="D6" s="35"/>
      <c r="E6" s="36"/>
      <c r="F6" s="36"/>
      <c r="G6" s="37"/>
      <c r="H6" s="31" t="s">
        <v>9</v>
      </c>
      <c r="I6" s="35"/>
      <c r="J6" s="35"/>
      <c r="K6" s="38"/>
      <c r="L6" s="35"/>
      <c r="M6" s="36"/>
      <c r="N6" s="35" t="s">
        <v>9</v>
      </c>
      <c r="O6" s="35"/>
      <c r="P6" s="35"/>
      <c r="Q6" s="35"/>
      <c r="S6" s="40"/>
      <c r="T6" s="40"/>
      <c r="U6" s="40"/>
      <c r="V6" s="40"/>
      <c r="W6" s="41"/>
      <c r="X6" s="42"/>
      <c r="Y6" s="43"/>
    </row>
    <row r="7" spans="1:25" s="39" customFormat="1" ht="43.5" customHeight="1" thickBot="1" x14ac:dyDescent="0.3">
      <c r="A7" s="44" t="s">
        <v>10</v>
      </c>
      <c r="B7" s="45" t="s">
        <v>11</v>
      </c>
      <c r="C7" s="45" t="s">
        <v>12</v>
      </c>
      <c r="D7" s="45" t="s">
        <v>13</v>
      </c>
      <c r="E7" s="46" t="s">
        <v>14</v>
      </c>
      <c r="F7" s="46" t="s">
        <v>15</v>
      </c>
      <c r="G7" s="47" t="s">
        <v>16</v>
      </c>
      <c r="H7" s="48" t="s">
        <v>17</v>
      </c>
      <c r="I7" s="11"/>
      <c r="J7" s="49" t="s">
        <v>18</v>
      </c>
      <c r="K7" s="50"/>
      <c r="L7" s="49" t="s">
        <v>19</v>
      </c>
      <c r="M7" s="51"/>
      <c r="N7" s="52" t="s">
        <v>20</v>
      </c>
      <c r="O7" s="49" t="s">
        <v>21</v>
      </c>
      <c r="P7" s="53"/>
      <c r="Q7" s="53"/>
      <c r="S7" s="55"/>
      <c r="T7" s="55"/>
      <c r="U7" s="55"/>
      <c r="V7" s="55"/>
      <c r="X7" s="42"/>
      <c r="Y7" s="43"/>
    </row>
    <row r="8" spans="1:25" s="54" customFormat="1" ht="22.5" customHeight="1" x14ac:dyDescent="0.25">
      <c r="A8" s="56"/>
      <c r="B8" s="57"/>
      <c r="C8" s="58"/>
      <c r="D8" s="58"/>
      <c r="E8" s="59"/>
      <c r="F8" s="60" t="s">
        <v>22</v>
      </c>
      <c r="G8" s="61"/>
      <c r="H8" s="62"/>
      <c r="I8" s="63"/>
      <c r="J8" s="64"/>
      <c r="K8" s="65"/>
      <c r="L8" s="64"/>
      <c r="M8" s="64"/>
      <c r="N8" s="66"/>
      <c r="O8" s="64"/>
      <c r="Y8" s="67"/>
    </row>
    <row r="9" spans="1:25" s="54" customFormat="1" ht="15" customHeight="1" x14ac:dyDescent="0.25">
      <c r="A9" s="68" t="s">
        <v>16</v>
      </c>
      <c r="B9" s="69"/>
      <c r="C9" s="70" t="s">
        <v>23</v>
      </c>
      <c r="D9" s="70" t="s">
        <v>23</v>
      </c>
      <c r="E9" s="71" t="s">
        <v>24</v>
      </c>
      <c r="F9" s="72" t="s">
        <v>25</v>
      </c>
      <c r="G9" s="73">
        <f>+G10+G19+G34+G39</f>
        <v>0</v>
      </c>
      <c r="H9" s="74">
        <v>353817860.38999999</v>
      </c>
      <c r="I9" s="63"/>
      <c r="J9" s="75">
        <v>1404562.01</v>
      </c>
      <c r="K9" s="65"/>
      <c r="L9" s="75">
        <v>352413298.38</v>
      </c>
      <c r="M9" s="76"/>
      <c r="N9" s="77">
        <v>0</v>
      </c>
      <c r="O9" s="75">
        <f>H9-N9</f>
        <v>353817860.38999999</v>
      </c>
      <c r="Y9" s="67"/>
    </row>
    <row r="10" spans="1:25" s="87" customFormat="1" ht="15" customHeight="1" x14ac:dyDescent="0.25">
      <c r="A10" s="78" t="s">
        <v>16</v>
      </c>
      <c r="B10" s="79"/>
      <c r="C10" s="70" t="s">
        <v>23</v>
      </c>
      <c r="D10" s="70" t="s">
        <v>23</v>
      </c>
      <c r="E10" s="80" t="s">
        <v>26</v>
      </c>
      <c r="F10" s="81" t="s">
        <v>27</v>
      </c>
      <c r="G10" s="82">
        <f>+G11+G18</f>
        <v>0</v>
      </c>
      <c r="H10" s="83">
        <v>350497196.75</v>
      </c>
      <c r="I10" s="84"/>
      <c r="J10" s="85">
        <v>0</v>
      </c>
      <c r="K10" s="65"/>
      <c r="L10" s="85">
        <v>350497196.75</v>
      </c>
      <c r="M10" s="76"/>
      <c r="N10" s="86">
        <v>0</v>
      </c>
      <c r="O10" s="85">
        <f t="shared" ref="O10:O73" si="0">H10-N10</f>
        <v>350497196.75</v>
      </c>
      <c r="Y10" s="88"/>
    </row>
    <row r="11" spans="1:25" s="97" customFormat="1" ht="15" customHeight="1" x14ac:dyDescent="0.25">
      <c r="A11" s="78" t="s">
        <v>16</v>
      </c>
      <c r="B11" s="89"/>
      <c r="C11" s="70" t="s">
        <v>23</v>
      </c>
      <c r="D11" s="70" t="s">
        <v>23</v>
      </c>
      <c r="E11" s="90" t="s">
        <v>28</v>
      </c>
      <c r="F11" s="91" t="s">
        <v>29</v>
      </c>
      <c r="G11" s="92">
        <f>SUM(G12:G17)</f>
        <v>0</v>
      </c>
      <c r="H11" s="93">
        <v>338934001.75</v>
      </c>
      <c r="I11" s="41"/>
      <c r="J11" s="94">
        <v>0</v>
      </c>
      <c r="K11" s="65"/>
      <c r="L11" s="94">
        <v>338934001.75</v>
      </c>
      <c r="M11" s="95"/>
      <c r="N11" s="96">
        <v>0</v>
      </c>
      <c r="O11" s="94">
        <f t="shared" si="0"/>
        <v>338934001.75</v>
      </c>
      <c r="Y11" s="43"/>
    </row>
    <row r="12" spans="1:25" s="97" customFormat="1" ht="15" customHeight="1" x14ac:dyDescent="0.25">
      <c r="A12" s="78"/>
      <c r="B12" s="89"/>
      <c r="C12" s="70" t="s">
        <v>23</v>
      </c>
      <c r="D12" s="70" t="s">
        <v>13</v>
      </c>
      <c r="E12" s="98" t="s">
        <v>30</v>
      </c>
      <c r="F12" s="99" t="s">
        <v>31</v>
      </c>
      <c r="G12" s="100"/>
      <c r="H12" s="101">
        <v>338681584</v>
      </c>
      <c r="I12" s="41"/>
      <c r="J12" s="102"/>
      <c r="K12" s="65"/>
      <c r="L12" s="102">
        <v>338681584</v>
      </c>
      <c r="M12" s="103"/>
      <c r="N12" s="104">
        <v>0</v>
      </c>
      <c r="O12" s="102">
        <f t="shared" si="0"/>
        <v>338681584</v>
      </c>
      <c r="Y12" s="43"/>
    </row>
    <row r="13" spans="1:25" s="97" customFormat="1" ht="15" customHeight="1" x14ac:dyDescent="0.25">
      <c r="A13" s="78"/>
      <c r="B13" s="89"/>
      <c r="C13" s="70" t="s">
        <v>23</v>
      </c>
      <c r="D13" s="70" t="s">
        <v>13</v>
      </c>
      <c r="E13" s="98" t="s">
        <v>32</v>
      </c>
      <c r="F13" s="99" t="s">
        <v>33</v>
      </c>
      <c r="G13" s="100"/>
      <c r="H13" s="101">
        <v>252417.75</v>
      </c>
      <c r="I13" s="41"/>
      <c r="J13" s="102"/>
      <c r="K13" s="65"/>
      <c r="L13" s="102">
        <v>252417.75</v>
      </c>
      <c r="M13" s="103"/>
      <c r="N13" s="104">
        <v>0</v>
      </c>
      <c r="O13" s="102">
        <f t="shared" si="0"/>
        <v>252417.75</v>
      </c>
      <c r="Y13" s="43"/>
    </row>
    <row r="14" spans="1:25" s="97" customFormat="1" ht="15" customHeight="1" x14ac:dyDescent="0.25">
      <c r="A14" s="78"/>
      <c r="B14" s="89"/>
      <c r="C14" s="70" t="s">
        <v>23</v>
      </c>
      <c r="D14" s="70" t="s">
        <v>23</v>
      </c>
      <c r="E14" s="105" t="s">
        <v>34</v>
      </c>
      <c r="F14" s="106" t="s">
        <v>35</v>
      </c>
      <c r="G14" s="107"/>
      <c r="H14" s="101">
        <v>0</v>
      </c>
      <c r="I14" s="41"/>
      <c r="J14" s="102">
        <v>0</v>
      </c>
      <c r="K14" s="65"/>
      <c r="L14" s="102">
        <v>0</v>
      </c>
      <c r="M14" s="103"/>
      <c r="N14" s="104">
        <v>0</v>
      </c>
      <c r="O14" s="102">
        <f t="shared" si="0"/>
        <v>0</v>
      </c>
      <c r="Y14" s="43"/>
    </row>
    <row r="15" spans="1:25" s="97" customFormat="1" ht="15" customHeight="1" x14ac:dyDescent="0.25">
      <c r="A15" s="78"/>
      <c r="B15" s="89"/>
      <c r="C15" s="70" t="s">
        <v>23</v>
      </c>
      <c r="D15" s="70" t="s">
        <v>13</v>
      </c>
      <c r="E15" s="105" t="s">
        <v>36</v>
      </c>
      <c r="F15" s="108" t="s">
        <v>37</v>
      </c>
      <c r="G15" s="109"/>
      <c r="H15" s="101">
        <v>0</v>
      </c>
      <c r="I15" s="41"/>
      <c r="J15" s="110"/>
      <c r="K15" s="65"/>
      <c r="L15" s="110">
        <v>0</v>
      </c>
      <c r="M15" s="95"/>
      <c r="N15" s="104">
        <v>0</v>
      </c>
      <c r="O15" s="102">
        <f t="shared" si="0"/>
        <v>0</v>
      </c>
      <c r="Y15" s="43"/>
    </row>
    <row r="16" spans="1:25" s="97" customFormat="1" ht="15" customHeight="1" x14ac:dyDescent="0.25">
      <c r="A16" s="78"/>
      <c r="B16" s="89"/>
      <c r="C16" s="70" t="s">
        <v>23</v>
      </c>
      <c r="D16" s="70" t="s">
        <v>13</v>
      </c>
      <c r="E16" s="105" t="s">
        <v>38</v>
      </c>
      <c r="F16" s="108" t="s">
        <v>39</v>
      </c>
      <c r="G16" s="109"/>
      <c r="H16" s="101">
        <v>0</v>
      </c>
      <c r="I16" s="41"/>
      <c r="J16" s="110"/>
      <c r="K16" s="65"/>
      <c r="L16" s="110">
        <v>0</v>
      </c>
      <c r="M16" s="95"/>
      <c r="N16" s="104">
        <v>0</v>
      </c>
      <c r="O16" s="102">
        <f t="shared" si="0"/>
        <v>0</v>
      </c>
      <c r="Y16" s="43"/>
    </row>
    <row r="17" spans="1:25" s="97" customFormat="1" ht="15" customHeight="1" x14ac:dyDescent="0.25">
      <c r="A17" s="78"/>
      <c r="B17" s="89"/>
      <c r="C17" s="70" t="s">
        <v>23</v>
      </c>
      <c r="D17" s="70" t="s">
        <v>13</v>
      </c>
      <c r="E17" s="98" t="s">
        <v>40</v>
      </c>
      <c r="F17" s="99" t="s">
        <v>41</v>
      </c>
      <c r="G17" s="100"/>
      <c r="H17" s="101">
        <v>0</v>
      </c>
      <c r="I17" s="41"/>
      <c r="J17" s="102"/>
      <c r="K17" s="65"/>
      <c r="L17" s="102">
        <v>0</v>
      </c>
      <c r="M17" s="103"/>
      <c r="N17" s="104">
        <v>0</v>
      </c>
      <c r="O17" s="102">
        <f t="shared" si="0"/>
        <v>0</v>
      </c>
      <c r="Y17" s="43"/>
    </row>
    <row r="18" spans="1:25" s="97" customFormat="1" ht="15" customHeight="1" x14ac:dyDescent="0.25">
      <c r="A18" s="78"/>
      <c r="B18" s="89"/>
      <c r="C18" s="70" t="s">
        <v>23</v>
      </c>
      <c r="D18" s="70" t="s">
        <v>13</v>
      </c>
      <c r="E18" s="90" t="s">
        <v>42</v>
      </c>
      <c r="F18" s="91" t="s">
        <v>43</v>
      </c>
      <c r="G18" s="111"/>
      <c r="H18" s="93">
        <v>11563195</v>
      </c>
      <c r="I18" s="41"/>
      <c r="J18" s="94"/>
      <c r="K18" s="65"/>
      <c r="L18" s="94">
        <v>11563195</v>
      </c>
      <c r="M18" s="95"/>
      <c r="N18" s="96">
        <v>0</v>
      </c>
      <c r="O18" s="94">
        <f t="shared" si="0"/>
        <v>11563195</v>
      </c>
      <c r="Y18" s="43"/>
    </row>
    <row r="19" spans="1:25" s="97" customFormat="1" ht="15" customHeight="1" x14ac:dyDescent="0.25">
      <c r="A19" s="78" t="s">
        <v>16</v>
      </c>
      <c r="B19" s="89"/>
      <c r="C19" s="70" t="s">
        <v>23</v>
      </c>
      <c r="D19" s="70" t="s">
        <v>23</v>
      </c>
      <c r="E19" s="80" t="s">
        <v>44</v>
      </c>
      <c r="F19" s="112" t="s">
        <v>45</v>
      </c>
      <c r="G19" s="82">
        <f>+G20+G25+G28</f>
        <v>0</v>
      </c>
      <c r="H19" s="83">
        <v>3314554</v>
      </c>
      <c r="I19" s="41"/>
      <c r="J19" s="85">
        <v>1404562.01</v>
      </c>
      <c r="K19" s="65"/>
      <c r="L19" s="85">
        <v>1909991.99</v>
      </c>
      <c r="M19" s="76"/>
      <c r="N19" s="86">
        <v>0</v>
      </c>
      <c r="O19" s="85">
        <f t="shared" si="0"/>
        <v>3314554</v>
      </c>
      <c r="Y19" s="43"/>
    </row>
    <row r="20" spans="1:25" s="97" customFormat="1" ht="15" customHeight="1" x14ac:dyDescent="0.25">
      <c r="A20" s="78" t="s">
        <v>16</v>
      </c>
      <c r="B20" s="89"/>
      <c r="C20" s="70" t="s">
        <v>23</v>
      </c>
      <c r="D20" s="70" t="s">
        <v>23</v>
      </c>
      <c r="E20" s="90" t="s">
        <v>46</v>
      </c>
      <c r="F20" s="91" t="s">
        <v>47</v>
      </c>
      <c r="G20" s="111">
        <f>SUM(G21:G24)</f>
        <v>0</v>
      </c>
      <c r="H20" s="113">
        <v>3258954</v>
      </c>
      <c r="I20" s="41"/>
      <c r="J20" s="114">
        <v>1404562.01</v>
      </c>
      <c r="K20" s="65"/>
      <c r="L20" s="114">
        <v>1854391.99</v>
      </c>
      <c r="M20" s="103"/>
      <c r="N20" s="115">
        <v>0</v>
      </c>
      <c r="O20" s="114">
        <f t="shared" si="0"/>
        <v>3258954</v>
      </c>
      <c r="Y20" s="43"/>
    </row>
    <row r="21" spans="1:25" s="97" customFormat="1" ht="15" customHeight="1" x14ac:dyDescent="0.25">
      <c r="A21" s="78"/>
      <c r="B21" s="89"/>
      <c r="C21" s="70" t="s">
        <v>23</v>
      </c>
      <c r="D21" s="70" t="s">
        <v>13</v>
      </c>
      <c r="E21" s="98" t="s">
        <v>48</v>
      </c>
      <c r="F21" s="99" t="s">
        <v>49</v>
      </c>
      <c r="G21" s="100"/>
      <c r="H21" s="101">
        <v>3258954</v>
      </c>
      <c r="I21" s="41"/>
      <c r="J21" s="102">
        <v>1404562.01</v>
      </c>
      <c r="K21" s="65"/>
      <c r="L21" s="102">
        <v>1854391.99</v>
      </c>
      <c r="M21" s="103"/>
      <c r="N21" s="104">
        <v>0</v>
      </c>
      <c r="O21" s="102">
        <f t="shared" si="0"/>
        <v>3258954</v>
      </c>
      <c r="Y21" s="43"/>
    </row>
    <row r="22" spans="1:25" s="97" customFormat="1" ht="15" customHeight="1" x14ac:dyDescent="0.25">
      <c r="A22" s="78"/>
      <c r="B22" s="89"/>
      <c r="C22" s="70" t="s">
        <v>23</v>
      </c>
      <c r="D22" s="70" t="s">
        <v>13</v>
      </c>
      <c r="E22" s="98" t="s">
        <v>50</v>
      </c>
      <c r="F22" s="99" t="s">
        <v>51</v>
      </c>
      <c r="G22" s="116"/>
      <c r="H22" s="101">
        <v>0</v>
      </c>
      <c r="I22" s="41"/>
      <c r="J22" s="102"/>
      <c r="K22" s="65"/>
      <c r="L22" s="102">
        <v>0</v>
      </c>
      <c r="M22" s="103"/>
      <c r="N22" s="104">
        <v>0</v>
      </c>
      <c r="O22" s="102">
        <f t="shared" si="0"/>
        <v>0</v>
      </c>
      <c r="Y22" s="43"/>
    </row>
    <row r="23" spans="1:25" s="97" customFormat="1" ht="15" customHeight="1" x14ac:dyDescent="0.25">
      <c r="A23" s="78"/>
      <c r="B23" s="89"/>
      <c r="C23" s="70" t="s">
        <v>23</v>
      </c>
      <c r="D23" s="70" t="s">
        <v>13</v>
      </c>
      <c r="E23" s="98" t="s">
        <v>52</v>
      </c>
      <c r="F23" s="99" t="s">
        <v>53</v>
      </c>
      <c r="G23" s="100"/>
      <c r="H23" s="101">
        <v>0</v>
      </c>
      <c r="I23" s="41"/>
      <c r="J23" s="102"/>
      <c r="K23" s="65"/>
      <c r="L23" s="102">
        <v>0</v>
      </c>
      <c r="M23" s="103"/>
      <c r="N23" s="104">
        <v>0</v>
      </c>
      <c r="O23" s="102">
        <f t="shared" si="0"/>
        <v>0</v>
      </c>
      <c r="Y23" s="43"/>
    </row>
    <row r="24" spans="1:25" s="97" customFormat="1" ht="15" customHeight="1" x14ac:dyDescent="0.25">
      <c r="A24" s="78"/>
      <c r="B24" s="89"/>
      <c r="C24" s="70" t="s">
        <v>23</v>
      </c>
      <c r="D24" s="70" t="s">
        <v>13</v>
      </c>
      <c r="E24" s="98" t="s">
        <v>54</v>
      </c>
      <c r="F24" s="99" t="s">
        <v>55</v>
      </c>
      <c r="G24" s="100"/>
      <c r="H24" s="101">
        <v>0</v>
      </c>
      <c r="I24" s="41"/>
      <c r="J24" s="102"/>
      <c r="K24" s="65"/>
      <c r="L24" s="102">
        <v>0</v>
      </c>
      <c r="M24" s="103"/>
      <c r="N24" s="104">
        <v>0</v>
      </c>
      <c r="O24" s="102">
        <f t="shared" si="0"/>
        <v>0</v>
      </c>
      <c r="Y24" s="43"/>
    </row>
    <row r="25" spans="1:25" s="97" customFormat="1" ht="15" customHeight="1" x14ac:dyDescent="0.25">
      <c r="A25" s="78" t="s">
        <v>16</v>
      </c>
      <c r="B25" s="89"/>
      <c r="C25" s="70" t="s">
        <v>23</v>
      </c>
      <c r="D25" s="70" t="s">
        <v>23</v>
      </c>
      <c r="E25" s="90" t="s">
        <v>56</v>
      </c>
      <c r="F25" s="91" t="s">
        <v>57</v>
      </c>
      <c r="G25" s="117">
        <f>SUM(G26:G27)</f>
        <v>0</v>
      </c>
      <c r="H25" s="113">
        <v>55600</v>
      </c>
      <c r="I25" s="41"/>
      <c r="J25" s="114">
        <v>0</v>
      </c>
      <c r="K25" s="65"/>
      <c r="L25" s="114">
        <v>55600</v>
      </c>
      <c r="M25" s="103"/>
      <c r="N25" s="115">
        <v>0</v>
      </c>
      <c r="O25" s="114">
        <f t="shared" si="0"/>
        <v>55600</v>
      </c>
      <c r="Y25" s="43"/>
    </row>
    <row r="26" spans="1:25" s="97" customFormat="1" ht="15" customHeight="1" x14ac:dyDescent="0.25">
      <c r="A26" s="78"/>
      <c r="B26" s="89" t="s">
        <v>12</v>
      </c>
      <c r="C26" s="70" t="s">
        <v>12</v>
      </c>
      <c r="D26" s="70" t="s">
        <v>13</v>
      </c>
      <c r="E26" s="98" t="s">
        <v>58</v>
      </c>
      <c r="F26" s="99" t="s">
        <v>59</v>
      </c>
      <c r="G26" s="100"/>
      <c r="H26" s="101">
        <v>55600</v>
      </c>
      <c r="I26" s="41"/>
      <c r="J26" s="102"/>
      <c r="K26" s="65"/>
      <c r="L26" s="102">
        <v>55600</v>
      </c>
      <c r="M26" s="103"/>
      <c r="N26" s="104">
        <v>0</v>
      </c>
      <c r="O26" s="102">
        <f t="shared" si="0"/>
        <v>55600</v>
      </c>
      <c r="Y26" s="43"/>
    </row>
    <row r="27" spans="1:25" s="97" customFormat="1" ht="15" customHeight="1" x14ac:dyDescent="0.25">
      <c r="A27" s="78"/>
      <c r="B27" s="89" t="s">
        <v>12</v>
      </c>
      <c r="C27" s="70" t="s">
        <v>12</v>
      </c>
      <c r="D27" s="70" t="s">
        <v>13</v>
      </c>
      <c r="E27" s="98" t="s">
        <v>60</v>
      </c>
      <c r="F27" s="99" t="s">
        <v>61</v>
      </c>
      <c r="G27" s="100"/>
      <c r="H27" s="101">
        <v>0</v>
      </c>
      <c r="I27" s="41"/>
      <c r="J27" s="102"/>
      <c r="K27" s="65"/>
      <c r="L27" s="102">
        <v>0</v>
      </c>
      <c r="M27" s="103"/>
      <c r="N27" s="104">
        <v>0</v>
      </c>
      <c r="O27" s="102">
        <f t="shared" si="0"/>
        <v>0</v>
      </c>
      <c r="Y27" s="43"/>
    </row>
    <row r="28" spans="1:25" s="42" customFormat="1" ht="15" customHeight="1" x14ac:dyDescent="0.25">
      <c r="A28" s="118" t="s">
        <v>16</v>
      </c>
      <c r="B28" s="119"/>
      <c r="C28" s="70" t="s">
        <v>23</v>
      </c>
      <c r="D28" s="70" t="s">
        <v>23</v>
      </c>
      <c r="E28" s="90" t="s">
        <v>62</v>
      </c>
      <c r="F28" s="91" t="s">
        <v>63</v>
      </c>
      <c r="G28" s="120">
        <f>SUM(G29:G33)</f>
        <v>0</v>
      </c>
      <c r="H28" s="121">
        <v>0</v>
      </c>
      <c r="I28" s="41"/>
      <c r="J28" s="122">
        <v>0</v>
      </c>
      <c r="K28" s="65"/>
      <c r="L28" s="122">
        <v>0</v>
      </c>
      <c r="M28" s="123"/>
      <c r="N28" s="124">
        <v>0</v>
      </c>
      <c r="O28" s="122">
        <f t="shared" si="0"/>
        <v>0</v>
      </c>
      <c r="Y28" s="43"/>
    </row>
    <row r="29" spans="1:25" s="42" customFormat="1" ht="15" customHeight="1" x14ac:dyDescent="0.25">
      <c r="A29" s="118"/>
      <c r="B29" s="119"/>
      <c r="C29" s="70" t="s">
        <v>23</v>
      </c>
      <c r="D29" s="70" t="s">
        <v>13</v>
      </c>
      <c r="E29" s="98" t="s">
        <v>64</v>
      </c>
      <c r="F29" s="99" t="s">
        <v>65</v>
      </c>
      <c r="G29" s="100"/>
      <c r="H29" s="101">
        <v>0</v>
      </c>
      <c r="I29" s="41"/>
      <c r="J29" s="102"/>
      <c r="K29" s="65"/>
      <c r="L29" s="102">
        <v>0</v>
      </c>
      <c r="M29" s="103"/>
      <c r="N29" s="104">
        <v>0</v>
      </c>
      <c r="O29" s="102">
        <f t="shared" si="0"/>
        <v>0</v>
      </c>
      <c r="Y29" s="43"/>
    </row>
    <row r="30" spans="1:25" s="42" customFormat="1" ht="15" customHeight="1" x14ac:dyDescent="0.25">
      <c r="A30" s="118"/>
      <c r="B30" s="119"/>
      <c r="C30" s="70" t="s">
        <v>23</v>
      </c>
      <c r="D30" s="70" t="s">
        <v>13</v>
      </c>
      <c r="E30" s="98" t="s">
        <v>66</v>
      </c>
      <c r="F30" s="99" t="s">
        <v>67</v>
      </c>
      <c r="G30" s="100"/>
      <c r="H30" s="101">
        <v>0</v>
      </c>
      <c r="I30" s="41"/>
      <c r="J30" s="102"/>
      <c r="K30" s="65"/>
      <c r="L30" s="102">
        <v>0</v>
      </c>
      <c r="M30" s="103"/>
      <c r="N30" s="104">
        <v>0</v>
      </c>
      <c r="O30" s="102">
        <f t="shared" si="0"/>
        <v>0</v>
      </c>
      <c r="Y30" s="43"/>
    </row>
    <row r="31" spans="1:25" s="42" customFormat="1" ht="15" customHeight="1" x14ac:dyDescent="0.25">
      <c r="A31" s="118"/>
      <c r="B31" s="119"/>
      <c r="C31" s="70" t="s">
        <v>23</v>
      </c>
      <c r="D31" s="70" t="s">
        <v>13</v>
      </c>
      <c r="E31" s="98" t="s">
        <v>68</v>
      </c>
      <c r="F31" s="99" t="s">
        <v>69</v>
      </c>
      <c r="G31" s="100"/>
      <c r="H31" s="101">
        <v>0</v>
      </c>
      <c r="I31" s="41"/>
      <c r="J31" s="102"/>
      <c r="K31" s="65"/>
      <c r="L31" s="102">
        <v>0</v>
      </c>
      <c r="M31" s="103"/>
      <c r="N31" s="104">
        <v>0</v>
      </c>
      <c r="O31" s="102">
        <f t="shared" si="0"/>
        <v>0</v>
      </c>
      <c r="Y31" s="43"/>
    </row>
    <row r="32" spans="1:25" s="42" customFormat="1" ht="15" customHeight="1" x14ac:dyDescent="0.25">
      <c r="A32" s="118"/>
      <c r="B32" s="119"/>
      <c r="C32" s="70" t="s">
        <v>23</v>
      </c>
      <c r="D32" s="70" t="s">
        <v>13</v>
      </c>
      <c r="E32" s="98" t="s">
        <v>70</v>
      </c>
      <c r="F32" s="99" t="s">
        <v>71</v>
      </c>
      <c r="G32" s="100"/>
      <c r="H32" s="101">
        <v>0</v>
      </c>
      <c r="I32" s="41"/>
      <c r="J32" s="102"/>
      <c r="K32" s="65"/>
      <c r="L32" s="102">
        <v>0</v>
      </c>
      <c r="M32" s="103"/>
      <c r="N32" s="104">
        <v>0</v>
      </c>
      <c r="O32" s="102">
        <f t="shared" si="0"/>
        <v>0</v>
      </c>
      <c r="Y32" s="43"/>
    </row>
    <row r="33" spans="1:25" s="42" customFormat="1" ht="15" customHeight="1" x14ac:dyDescent="0.25">
      <c r="A33" s="118"/>
      <c r="B33" s="119"/>
      <c r="C33" s="70" t="s">
        <v>23</v>
      </c>
      <c r="D33" s="70" t="s">
        <v>13</v>
      </c>
      <c r="E33" s="98" t="s">
        <v>72</v>
      </c>
      <c r="F33" s="99" t="s">
        <v>73</v>
      </c>
      <c r="G33" s="100"/>
      <c r="H33" s="101">
        <v>0</v>
      </c>
      <c r="I33" s="41"/>
      <c r="J33" s="102"/>
      <c r="K33" s="65"/>
      <c r="L33" s="102">
        <v>0</v>
      </c>
      <c r="M33" s="103"/>
      <c r="N33" s="104">
        <v>0</v>
      </c>
      <c r="O33" s="102">
        <f t="shared" si="0"/>
        <v>0</v>
      </c>
      <c r="Y33" s="43"/>
    </row>
    <row r="34" spans="1:25" s="97" customFormat="1" ht="15" customHeight="1" x14ac:dyDescent="0.25">
      <c r="A34" s="78" t="s">
        <v>16</v>
      </c>
      <c r="B34" s="89"/>
      <c r="C34" s="70" t="s">
        <v>23</v>
      </c>
      <c r="D34" s="70" t="s">
        <v>23</v>
      </c>
      <c r="E34" s="80" t="s">
        <v>74</v>
      </c>
      <c r="F34" s="81" t="s">
        <v>75</v>
      </c>
      <c r="G34" s="82">
        <f>SUM(G35:G38)</f>
        <v>0</v>
      </c>
      <c r="H34" s="83">
        <v>0</v>
      </c>
      <c r="I34" s="41"/>
      <c r="J34" s="85">
        <v>0</v>
      </c>
      <c r="K34" s="65"/>
      <c r="L34" s="85">
        <v>0</v>
      </c>
      <c r="M34" s="76"/>
      <c r="N34" s="86">
        <v>0</v>
      </c>
      <c r="O34" s="85">
        <f t="shared" si="0"/>
        <v>0</v>
      </c>
      <c r="Y34" s="43"/>
    </row>
    <row r="35" spans="1:25" s="97" customFormat="1" ht="15" customHeight="1" x14ac:dyDescent="0.25">
      <c r="A35" s="78"/>
      <c r="B35" s="89"/>
      <c r="C35" s="70" t="s">
        <v>23</v>
      </c>
      <c r="D35" s="70" t="s">
        <v>13</v>
      </c>
      <c r="E35" s="90" t="s">
        <v>76</v>
      </c>
      <c r="F35" s="91" t="s">
        <v>77</v>
      </c>
      <c r="G35" s="111"/>
      <c r="H35" s="113">
        <v>0</v>
      </c>
      <c r="I35" s="41"/>
      <c r="J35" s="114"/>
      <c r="K35" s="65"/>
      <c r="L35" s="114">
        <v>0</v>
      </c>
      <c r="M35" s="103"/>
      <c r="N35" s="115">
        <v>0</v>
      </c>
      <c r="O35" s="114">
        <f t="shared" si="0"/>
        <v>0</v>
      </c>
      <c r="Y35" s="43"/>
    </row>
    <row r="36" spans="1:25" s="97" customFormat="1" ht="15" customHeight="1" x14ac:dyDescent="0.25">
      <c r="A36" s="78"/>
      <c r="B36" s="89"/>
      <c r="C36" s="70" t="s">
        <v>23</v>
      </c>
      <c r="D36" s="70" t="s">
        <v>13</v>
      </c>
      <c r="E36" s="90" t="s">
        <v>78</v>
      </c>
      <c r="F36" s="91" t="s">
        <v>79</v>
      </c>
      <c r="G36" s="111"/>
      <c r="H36" s="113">
        <v>0</v>
      </c>
      <c r="I36" s="41"/>
      <c r="J36" s="114"/>
      <c r="K36" s="65"/>
      <c r="L36" s="114">
        <v>0</v>
      </c>
      <c r="M36" s="103"/>
      <c r="N36" s="115">
        <v>0</v>
      </c>
      <c r="O36" s="114">
        <f t="shared" si="0"/>
        <v>0</v>
      </c>
      <c r="Y36" s="43"/>
    </row>
    <row r="37" spans="1:25" s="97" customFormat="1" ht="15" customHeight="1" x14ac:dyDescent="0.25">
      <c r="A37" s="78"/>
      <c r="B37" s="89"/>
      <c r="C37" s="70" t="s">
        <v>23</v>
      </c>
      <c r="D37" s="70" t="s">
        <v>13</v>
      </c>
      <c r="E37" s="90" t="s">
        <v>80</v>
      </c>
      <c r="F37" s="91" t="s">
        <v>81</v>
      </c>
      <c r="G37" s="111"/>
      <c r="H37" s="113">
        <v>0</v>
      </c>
      <c r="I37" s="41"/>
      <c r="J37" s="114"/>
      <c r="K37" s="65"/>
      <c r="L37" s="114">
        <v>0</v>
      </c>
      <c r="M37" s="103"/>
      <c r="N37" s="115">
        <v>0</v>
      </c>
      <c r="O37" s="114">
        <f t="shared" si="0"/>
        <v>0</v>
      </c>
      <c r="Y37" s="43"/>
    </row>
    <row r="38" spans="1:25" s="97" customFormat="1" ht="15" customHeight="1" x14ac:dyDescent="0.25">
      <c r="A38" s="78"/>
      <c r="B38" s="89"/>
      <c r="C38" s="70" t="s">
        <v>23</v>
      </c>
      <c r="D38" s="70" t="s">
        <v>13</v>
      </c>
      <c r="E38" s="90" t="s">
        <v>82</v>
      </c>
      <c r="F38" s="91" t="s">
        <v>83</v>
      </c>
      <c r="G38" s="111"/>
      <c r="H38" s="113">
        <v>0</v>
      </c>
      <c r="I38" s="41"/>
      <c r="J38" s="114"/>
      <c r="K38" s="65"/>
      <c r="L38" s="114">
        <v>0</v>
      </c>
      <c r="M38" s="103"/>
      <c r="N38" s="115">
        <v>0</v>
      </c>
      <c r="O38" s="114">
        <f t="shared" si="0"/>
        <v>0</v>
      </c>
      <c r="Y38" s="43"/>
    </row>
    <row r="39" spans="1:25" s="97" customFormat="1" ht="15" customHeight="1" x14ac:dyDescent="0.25">
      <c r="A39" s="78"/>
      <c r="B39" s="89"/>
      <c r="C39" s="70" t="s">
        <v>23</v>
      </c>
      <c r="D39" s="70" t="s">
        <v>13</v>
      </c>
      <c r="E39" s="80" t="s">
        <v>84</v>
      </c>
      <c r="F39" s="81" t="s">
        <v>85</v>
      </c>
      <c r="G39" s="125"/>
      <c r="H39" s="126">
        <v>6109.64</v>
      </c>
      <c r="I39" s="41"/>
      <c r="J39" s="127"/>
      <c r="K39" s="65"/>
      <c r="L39" s="127">
        <v>6109.64</v>
      </c>
      <c r="M39" s="128"/>
      <c r="N39" s="129">
        <v>0</v>
      </c>
      <c r="O39" s="127">
        <f t="shared" si="0"/>
        <v>6109.64</v>
      </c>
      <c r="Y39" s="43"/>
    </row>
    <row r="40" spans="1:25" s="97" customFormat="1" ht="15" customHeight="1" x14ac:dyDescent="0.25">
      <c r="A40" s="78" t="s">
        <v>16</v>
      </c>
      <c r="B40" s="89"/>
      <c r="C40" s="70" t="s">
        <v>23</v>
      </c>
      <c r="D40" s="70" t="s">
        <v>23</v>
      </c>
      <c r="E40" s="130" t="s">
        <v>86</v>
      </c>
      <c r="F40" s="131" t="s">
        <v>87</v>
      </c>
      <c r="G40" s="132">
        <f>+G41+G42</f>
        <v>0</v>
      </c>
      <c r="H40" s="133">
        <v>-1783135.84</v>
      </c>
      <c r="I40" s="41"/>
      <c r="J40" s="75">
        <v>0</v>
      </c>
      <c r="K40" s="65"/>
      <c r="L40" s="75">
        <v>-1783135.84</v>
      </c>
      <c r="M40" s="76"/>
      <c r="N40" s="134">
        <v>-251848.75</v>
      </c>
      <c r="O40" s="75">
        <f t="shared" si="0"/>
        <v>-1531287.09</v>
      </c>
      <c r="Y40" s="43"/>
    </row>
    <row r="41" spans="1:25" s="97" customFormat="1" ht="15" customHeight="1" x14ac:dyDescent="0.25">
      <c r="A41" s="78"/>
      <c r="B41" s="89"/>
      <c r="C41" s="70" t="s">
        <v>23</v>
      </c>
      <c r="D41" s="70" t="s">
        <v>13</v>
      </c>
      <c r="E41" s="80" t="s">
        <v>88</v>
      </c>
      <c r="F41" s="81" t="s">
        <v>89</v>
      </c>
      <c r="G41" s="125"/>
      <c r="H41" s="135">
        <v>-1783135.84</v>
      </c>
      <c r="I41" s="41"/>
      <c r="J41" s="136"/>
      <c r="K41" s="65"/>
      <c r="L41" s="136">
        <v>-1783135.84</v>
      </c>
      <c r="M41" s="103"/>
      <c r="N41" s="137">
        <v>-251848.75</v>
      </c>
      <c r="O41" s="136">
        <f t="shared" si="0"/>
        <v>-1531287.09</v>
      </c>
      <c r="Y41" s="43"/>
    </row>
    <row r="42" spans="1:25" s="97" customFormat="1" ht="15" customHeight="1" x14ac:dyDescent="0.25">
      <c r="A42" s="78"/>
      <c r="B42" s="89"/>
      <c r="C42" s="70" t="s">
        <v>23</v>
      </c>
      <c r="D42" s="70" t="s">
        <v>13</v>
      </c>
      <c r="E42" s="80" t="s">
        <v>90</v>
      </c>
      <c r="F42" s="81" t="s">
        <v>91</v>
      </c>
      <c r="G42" s="125"/>
      <c r="H42" s="135">
        <v>0</v>
      </c>
      <c r="I42" s="41"/>
      <c r="J42" s="136"/>
      <c r="K42" s="65"/>
      <c r="L42" s="136">
        <v>0</v>
      </c>
      <c r="M42" s="103"/>
      <c r="N42" s="137">
        <v>0</v>
      </c>
      <c r="O42" s="136">
        <f t="shared" si="0"/>
        <v>0</v>
      </c>
      <c r="Y42" s="43"/>
    </row>
    <row r="43" spans="1:25" s="42" customFormat="1" ht="15" customHeight="1" x14ac:dyDescent="0.25">
      <c r="A43" s="118" t="s">
        <v>16</v>
      </c>
      <c r="B43" s="119"/>
      <c r="C43" s="70" t="s">
        <v>23</v>
      </c>
      <c r="D43" s="70" t="s">
        <v>23</v>
      </c>
      <c r="E43" s="130" t="s">
        <v>92</v>
      </c>
      <c r="F43" s="131" t="s">
        <v>93</v>
      </c>
      <c r="G43" s="138">
        <f>SUM(G44:G48)</f>
        <v>0</v>
      </c>
      <c r="H43" s="139">
        <v>0</v>
      </c>
      <c r="I43" s="41"/>
      <c r="J43" s="140">
        <v>0</v>
      </c>
      <c r="K43" s="65"/>
      <c r="L43" s="140">
        <v>0</v>
      </c>
      <c r="M43" s="103"/>
      <c r="N43" s="141">
        <v>0</v>
      </c>
      <c r="O43" s="140">
        <f t="shared" si="0"/>
        <v>0</v>
      </c>
      <c r="Y43" s="43"/>
    </row>
    <row r="44" spans="1:25" s="41" customFormat="1" ht="15" customHeight="1" x14ac:dyDescent="0.25">
      <c r="A44" s="118"/>
      <c r="B44" s="119"/>
      <c r="C44" s="70" t="s">
        <v>23</v>
      </c>
      <c r="D44" s="70" t="s">
        <v>13</v>
      </c>
      <c r="E44" s="80" t="s">
        <v>94</v>
      </c>
      <c r="F44" s="81" t="s">
        <v>95</v>
      </c>
      <c r="G44" s="125"/>
      <c r="H44" s="135">
        <v>0</v>
      </c>
      <c r="J44" s="136"/>
      <c r="K44" s="65"/>
      <c r="L44" s="136">
        <v>0</v>
      </c>
      <c r="M44" s="103"/>
      <c r="N44" s="137">
        <v>0</v>
      </c>
      <c r="O44" s="136">
        <f t="shared" si="0"/>
        <v>0</v>
      </c>
      <c r="Y44" s="142"/>
    </row>
    <row r="45" spans="1:25" s="42" customFormat="1" ht="15" customHeight="1" x14ac:dyDescent="0.25">
      <c r="A45" s="118"/>
      <c r="B45" s="119"/>
      <c r="C45" s="70" t="s">
        <v>23</v>
      </c>
      <c r="D45" s="70" t="s">
        <v>13</v>
      </c>
      <c r="E45" s="80" t="s">
        <v>96</v>
      </c>
      <c r="F45" s="81" t="s">
        <v>97</v>
      </c>
      <c r="G45" s="125"/>
      <c r="H45" s="135">
        <v>0</v>
      </c>
      <c r="I45" s="41"/>
      <c r="J45" s="136"/>
      <c r="K45" s="65"/>
      <c r="L45" s="136">
        <v>0</v>
      </c>
      <c r="M45" s="103"/>
      <c r="N45" s="137">
        <v>0</v>
      </c>
      <c r="O45" s="136">
        <f t="shared" si="0"/>
        <v>0</v>
      </c>
      <c r="Y45" s="43"/>
    </row>
    <row r="46" spans="1:25" s="42" customFormat="1" ht="15" customHeight="1" x14ac:dyDescent="0.25">
      <c r="A46" s="118"/>
      <c r="B46" s="119"/>
      <c r="C46" s="70" t="s">
        <v>23</v>
      </c>
      <c r="D46" s="70" t="s">
        <v>13</v>
      </c>
      <c r="E46" s="80" t="s">
        <v>98</v>
      </c>
      <c r="F46" s="81" t="s">
        <v>99</v>
      </c>
      <c r="G46" s="125"/>
      <c r="H46" s="135">
        <v>0</v>
      </c>
      <c r="I46" s="41"/>
      <c r="J46" s="136"/>
      <c r="K46" s="65"/>
      <c r="L46" s="136">
        <v>0</v>
      </c>
      <c r="M46" s="103"/>
      <c r="N46" s="137">
        <v>0</v>
      </c>
      <c r="O46" s="136">
        <f t="shared" si="0"/>
        <v>0</v>
      </c>
      <c r="Y46" s="43"/>
    </row>
    <row r="47" spans="1:25" s="42" customFormat="1" ht="15" customHeight="1" x14ac:dyDescent="0.25">
      <c r="A47" s="118"/>
      <c r="B47" s="119"/>
      <c r="C47" s="70" t="s">
        <v>23</v>
      </c>
      <c r="D47" s="70" t="s">
        <v>13</v>
      </c>
      <c r="E47" s="80" t="s">
        <v>100</v>
      </c>
      <c r="F47" s="81" t="s">
        <v>101</v>
      </c>
      <c r="G47" s="125"/>
      <c r="H47" s="135">
        <v>0</v>
      </c>
      <c r="I47" s="41"/>
      <c r="J47" s="136"/>
      <c r="K47" s="65"/>
      <c r="L47" s="136">
        <v>0</v>
      </c>
      <c r="M47" s="103"/>
      <c r="N47" s="137">
        <v>0</v>
      </c>
      <c r="O47" s="136">
        <f t="shared" si="0"/>
        <v>0</v>
      </c>
      <c r="Y47" s="43"/>
    </row>
    <row r="48" spans="1:25" s="42" customFormat="1" ht="15" customHeight="1" x14ac:dyDescent="0.25">
      <c r="A48" s="118"/>
      <c r="B48" s="119"/>
      <c r="C48" s="70" t="s">
        <v>23</v>
      </c>
      <c r="D48" s="70" t="s">
        <v>13</v>
      </c>
      <c r="E48" s="80" t="s">
        <v>102</v>
      </c>
      <c r="F48" s="81" t="s">
        <v>103</v>
      </c>
      <c r="G48" s="125"/>
      <c r="H48" s="135">
        <v>0</v>
      </c>
      <c r="I48" s="41"/>
      <c r="J48" s="136"/>
      <c r="K48" s="65"/>
      <c r="L48" s="136">
        <v>0</v>
      </c>
      <c r="M48" s="103"/>
      <c r="N48" s="137">
        <v>0</v>
      </c>
      <c r="O48" s="136">
        <f t="shared" si="0"/>
        <v>0</v>
      </c>
      <c r="Y48" s="43"/>
    </row>
    <row r="49" spans="1:25" s="97" customFormat="1" ht="15" customHeight="1" x14ac:dyDescent="0.25">
      <c r="A49" s="78" t="s">
        <v>16</v>
      </c>
      <c r="B49" s="89"/>
      <c r="C49" s="70" t="s">
        <v>23</v>
      </c>
      <c r="D49" s="70" t="s">
        <v>23</v>
      </c>
      <c r="E49" s="130" t="s">
        <v>104</v>
      </c>
      <c r="F49" s="131" t="s">
        <v>105</v>
      </c>
      <c r="G49" s="132">
        <f>+G50+G89+G95+G96</f>
        <v>0</v>
      </c>
      <c r="H49" s="133">
        <v>15675352.84</v>
      </c>
      <c r="I49" s="41"/>
      <c r="J49" s="75">
        <v>0</v>
      </c>
      <c r="K49" s="65"/>
      <c r="L49" s="75">
        <v>15675352.84</v>
      </c>
      <c r="M49" s="76"/>
      <c r="N49" s="134">
        <v>0</v>
      </c>
      <c r="O49" s="75">
        <f t="shared" si="0"/>
        <v>15675352.84</v>
      </c>
      <c r="Y49" s="43"/>
    </row>
    <row r="50" spans="1:25" s="97" customFormat="1" ht="15" customHeight="1" x14ac:dyDescent="0.25">
      <c r="A50" s="78" t="s">
        <v>16</v>
      </c>
      <c r="B50" s="89"/>
      <c r="C50" s="70" t="s">
        <v>23</v>
      </c>
      <c r="D50" s="70" t="s">
        <v>23</v>
      </c>
      <c r="E50" s="80" t="s">
        <v>106</v>
      </c>
      <c r="F50" s="81" t="s">
        <v>107</v>
      </c>
      <c r="G50" s="143">
        <f>G51+G67+G68</f>
        <v>0</v>
      </c>
      <c r="H50" s="135">
        <v>13256204.460000001</v>
      </c>
      <c r="I50" s="41"/>
      <c r="J50" s="136">
        <v>0</v>
      </c>
      <c r="K50" s="65"/>
      <c r="L50" s="136">
        <v>13256204.460000001</v>
      </c>
      <c r="M50" s="103"/>
      <c r="N50" s="137">
        <v>0</v>
      </c>
      <c r="O50" s="136">
        <f t="shared" si="0"/>
        <v>13256204.460000001</v>
      </c>
      <c r="Y50" s="43"/>
    </row>
    <row r="51" spans="1:25" s="97" customFormat="1" ht="15" customHeight="1" x14ac:dyDescent="0.25">
      <c r="A51" s="78" t="s">
        <v>16</v>
      </c>
      <c r="B51" s="89" t="s">
        <v>12</v>
      </c>
      <c r="C51" s="70" t="s">
        <v>12</v>
      </c>
      <c r="D51" s="70" t="s">
        <v>23</v>
      </c>
      <c r="E51" s="90" t="s">
        <v>108</v>
      </c>
      <c r="F51" s="91" t="s">
        <v>109</v>
      </c>
      <c r="G51" s="117">
        <f>SUM(G52:G66)</f>
        <v>0</v>
      </c>
      <c r="H51" s="113">
        <v>12481486.460000001</v>
      </c>
      <c r="I51" s="41"/>
      <c r="J51" s="114">
        <v>0</v>
      </c>
      <c r="K51" s="65"/>
      <c r="L51" s="114">
        <v>12481486.460000001</v>
      </c>
      <c r="M51" s="103"/>
      <c r="N51" s="115">
        <v>0</v>
      </c>
      <c r="O51" s="114">
        <f t="shared" si="0"/>
        <v>12481486.460000001</v>
      </c>
      <c r="Y51" s="43"/>
    </row>
    <row r="52" spans="1:25" s="97" customFormat="1" ht="15" customHeight="1" x14ac:dyDescent="0.25">
      <c r="A52" s="78"/>
      <c r="B52" s="89" t="s">
        <v>12</v>
      </c>
      <c r="C52" s="70" t="s">
        <v>12</v>
      </c>
      <c r="D52" s="70" t="s">
        <v>13</v>
      </c>
      <c r="E52" s="98" t="s">
        <v>110</v>
      </c>
      <c r="F52" s="99" t="s">
        <v>111</v>
      </c>
      <c r="G52" s="100"/>
      <c r="H52" s="101">
        <v>7536423</v>
      </c>
      <c r="I52" s="41"/>
      <c r="J52" s="102"/>
      <c r="K52" s="65"/>
      <c r="L52" s="102">
        <v>7536423</v>
      </c>
      <c r="M52" s="103"/>
      <c r="N52" s="104">
        <v>0</v>
      </c>
      <c r="O52" s="102">
        <f t="shared" si="0"/>
        <v>7536423</v>
      </c>
      <c r="Y52" s="43"/>
    </row>
    <row r="53" spans="1:25" s="42" customFormat="1" ht="15" customHeight="1" x14ac:dyDescent="0.25">
      <c r="A53" s="118"/>
      <c r="B53" s="119" t="s">
        <v>12</v>
      </c>
      <c r="C53" s="70" t="s">
        <v>12</v>
      </c>
      <c r="D53" s="70" t="s">
        <v>13</v>
      </c>
      <c r="E53" s="98" t="s">
        <v>112</v>
      </c>
      <c r="F53" s="99" t="s">
        <v>113</v>
      </c>
      <c r="G53" s="100"/>
      <c r="H53" s="101">
        <v>3439196</v>
      </c>
      <c r="I53" s="41"/>
      <c r="J53" s="102"/>
      <c r="K53" s="65"/>
      <c r="L53" s="102">
        <v>3439196</v>
      </c>
      <c r="M53" s="103"/>
      <c r="N53" s="104">
        <v>0</v>
      </c>
      <c r="O53" s="102">
        <f t="shared" si="0"/>
        <v>3439196</v>
      </c>
      <c r="Y53" s="43"/>
    </row>
    <row r="54" spans="1:25" s="42" customFormat="1" ht="15" customHeight="1" x14ac:dyDescent="0.25">
      <c r="A54" s="118"/>
      <c r="B54" s="119" t="s">
        <v>12</v>
      </c>
      <c r="C54" s="70" t="s">
        <v>12</v>
      </c>
      <c r="D54" s="70" t="s">
        <v>13</v>
      </c>
      <c r="E54" s="98" t="s">
        <v>114</v>
      </c>
      <c r="F54" s="99" t="s">
        <v>115</v>
      </c>
      <c r="G54" s="100"/>
      <c r="H54" s="101">
        <v>0</v>
      </c>
      <c r="I54" s="41"/>
      <c r="J54" s="102"/>
      <c r="K54" s="65"/>
      <c r="L54" s="102">
        <v>0</v>
      </c>
      <c r="M54" s="103"/>
      <c r="N54" s="104">
        <v>0</v>
      </c>
      <c r="O54" s="102">
        <f t="shared" si="0"/>
        <v>0</v>
      </c>
      <c r="Y54" s="43"/>
    </row>
    <row r="55" spans="1:25" s="42" customFormat="1" ht="15" customHeight="1" x14ac:dyDescent="0.25">
      <c r="A55" s="118"/>
      <c r="B55" s="118" t="s">
        <v>12</v>
      </c>
      <c r="C55" s="70" t="s">
        <v>12</v>
      </c>
      <c r="D55" s="70" t="s">
        <v>13</v>
      </c>
      <c r="E55" s="98" t="s">
        <v>116</v>
      </c>
      <c r="F55" s="99" t="s">
        <v>117</v>
      </c>
      <c r="G55" s="100"/>
      <c r="H55" s="101">
        <v>0</v>
      </c>
      <c r="I55" s="41"/>
      <c r="J55" s="102"/>
      <c r="K55" s="65"/>
      <c r="L55" s="102">
        <v>0</v>
      </c>
      <c r="M55" s="103"/>
      <c r="N55" s="104">
        <v>0</v>
      </c>
      <c r="O55" s="102">
        <f t="shared" si="0"/>
        <v>0</v>
      </c>
      <c r="Y55" s="43"/>
    </row>
    <row r="56" spans="1:25" s="42" customFormat="1" ht="15" customHeight="1" x14ac:dyDescent="0.25">
      <c r="A56" s="118"/>
      <c r="B56" s="118" t="s">
        <v>12</v>
      </c>
      <c r="C56" s="70" t="s">
        <v>12</v>
      </c>
      <c r="D56" s="70" t="s">
        <v>13</v>
      </c>
      <c r="E56" s="98" t="s">
        <v>118</v>
      </c>
      <c r="F56" s="99" t="s">
        <v>119</v>
      </c>
      <c r="G56" s="144"/>
      <c r="H56" s="101">
        <v>896249.5</v>
      </c>
      <c r="I56" s="41"/>
      <c r="J56" s="102"/>
      <c r="K56" s="65"/>
      <c r="L56" s="102">
        <v>896249.5</v>
      </c>
      <c r="M56" s="103"/>
      <c r="N56" s="104">
        <v>0</v>
      </c>
      <c r="O56" s="102">
        <f t="shared" si="0"/>
        <v>896249.5</v>
      </c>
      <c r="Y56" s="43"/>
    </row>
    <row r="57" spans="1:25" s="42" customFormat="1" ht="15" customHeight="1" x14ac:dyDescent="0.25">
      <c r="A57" s="118"/>
      <c r="B57" s="118" t="s">
        <v>12</v>
      </c>
      <c r="C57" s="70" t="s">
        <v>12</v>
      </c>
      <c r="D57" s="70" t="s">
        <v>13</v>
      </c>
      <c r="E57" s="98" t="s">
        <v>120</v>
      </c>
      <c r="F57" s="99" t="s">
        <v>121</v>
      </c>
      <c r="G57" s="144"/>
      <c r="H57" s="101">
        <v>37462.5</v>
      </c>
      <c r="I57" s="41"/>
      <c r="J57" s="102"/>
      <c r="K57" s="65"/>
      <c r="L57" s="102">
        <v>37462.5</v>
      </c>
      <c r="M57" s="103"/>
      <c r="N57" s="104">
        <v>0</v>
      </c>
      <c r="O57" s="102">
        <f t="shared" si="0"/>
        <v>37462.5</v>
      </c>
      <c r="Y57" s="43"/>
    </row>
    <row r="58" spans="1:25" s="42" customFormat="1" ht="15" customHeight="1" x14ac:dyDescent="0.25">
      <c r="A58" s="118"/>
      <c r="B58" s="118" t="s">
        <v>12</v>
      </c>
      <c r="C58" s="70" t="s">
        <v>12</v>
      </c>
      <c r="D58" s="70" t="s">
        <v>13</v>
      </c>
      <c r="E58" s="98" t="s">
        <v>122</v>
      </c>
      <c r="F58" s="99" t="s">
        <v>123</v>
      </c>
      <c r="G58" s="144"/>
      <c r="H58" s="101">
        <v>65979</v>
      </c>
      <c r="I58" s="41"/>
      <c r="J58" s="102"/>
      <c r="K58" s="65"/>
      <c r="L58" s="102">
        <v>65979</v>
      </c>
      <c r="M58" s="103"/>
      <c r="N58" s="104">
        <v>0</v>
      </c>
      <c r="O58" s="102">
        <f t="shared" si="0"/>
        <v>65979</v>
      </c>
      <c r="Y58" s="43"/>
    </row>
    <row r="59" spans="1:25" s="42" customFormat="1" ht="15" customHeight="1" x14ac:dyDescent="0.25">
      <c r="A59" s="118"/>
      <c r="B59" s="118" t="s">
        <v>12</v>
      </c>
      <c r="C59" s="70" t="s">
        <v>12</v>
      </c>
      <c r="D59" s="70" t="s">
        <v>13</v>
      </c>
      <c r="E59" s="98" t="s">
        <v>124</v>
      </c>
      <c r="F59" s="99" t="s">
        <v>125</v>
      </c>
      <c r="G59" s="144"/>
      <c r="H59" s="101">
        <v>279120.5</v>
      </c>
      <c r="I59" s="41"/>
      <c r="J59" s="102"/>
      <c r="K59" s="65"/>
      <c r="L59" s="102">
        <v>279120.5</v>
      </c>
      <c r="M59" s="103"/>
      <c r="N59" s="104">
        <v>0</v>
      </c>
      <c r="O59" s="102">
        <f t="shared" si="0"/>
        <v>279120.5</v>
      </c>
      <c r="Y59" s="43"/>
    </row>
    <row r="60" spans="1:25" s="42" customFormat="1" ht="15" customHeight="1" x14ac:dyDescent="0.25">
      <c r="A60" s="118"/>
      <c r="B60" s="118" t="s">
        <v>12</v>
      </c>
      <c r="C60" s="70" t="s">
        <v>12</v>
      </c>
      <c r="D60" s="70" t="s">
        <v>13</v>
      </c>
      <c r="E60" s="98" t="s">
        <v>126</v>
      </c>
      <c r="F60" s="99" t="s">
        <v>127</v>
      </c>
      <c r="G60" s="100"/>
      <c r="H60" s="101">
        <v>0</v>
      </c>
      <c r="I60" s="41"/>
      <c r="J60" s="102"/>
      <c r="K60" s="65"/>
      <c r="L60" s="102">
        <v>0</v>
      </c>
      <c r="M60" s="103"/>
      <c r="N60" s="104">
        <v>0</v>
      </c>
      <c r="O60" s="102">
        <f t="shared" si="0"/>
        <v>0</v>
      </c>
      <c r="Y60" s="43"/>
    </row>
    <row r="61" spans="1:25" s="42" customFormat="1" ht="15" customHeight="1" x14ac:dyDescent="0.25">
      <c r="A61" s="118"/>
      <c r="B61" s="119" t="s">
        <v>12</v>
      </c>
      <c r="C61" s="70" t="s">
        <v>12</v>
      </c>
      <c r="D61" s="70" t="s">
        <v>13</v>
      </c>
      <c r="E61" s="98" t="s">
        <v>128</v>
      </c>
      <c r="F61" s="99" t="s">
        <v>129</v>
      </c>
      <c r="G61" s="100"/>
      <c r="H61" s="101">
        <v>0</v>
      </c>
      <c r="I61" s="41"/>
      <c r="J61" s="102"/>
      <c r="K61" s="65"/>
      <c r="L61" s="102">
        <v>0</v>
      </c>
      <c r="M61" s="103"/>
      <c r="N61" s="104">
        <v>0</v>
      </c>
      <c r="O61" s="102">
        <f t="shared" si="0"/>
        <v>0</v>
      </c>
      <c r="Y61" s="43"/>
    </row>
    <row r="62" spans="1:25" s="42" customFormat="1" ht="15" customHeight="1" x14ac:dyDescent="0.25">
      <c r="A62" s="118"/>
      <c r="B62" s="119" t="s">
        <v>12</v>
      </c>
      <c r="C62" s="70" t="s">
        <v>12</v>
      </c>
      <c r="D62" s="70" t="s">
        <v>13</v>
      </c>
      <c r="E62" s="98" t="s">
        <v>130</v>
      </c>
      <c r="F62" s="99" t="s">
        <v>131</v>
      </c>
      <c r="G62" s="100"/>
      <c r="H62" s="101">
        <v>0</v>
      </c>
      <c r="I62" s="41"/>
      <c r="J62" s="102"/>
      <c r="K62" s="65"/>
      <c r="L62" s="102">
        <v>0</v>
      </c>
      <c r="M62" s="103"/>
      <c r="N62" s="104">
        <v>0</v>
      </c>
      <c r="O62" s="102">
        <f t="shared" si="0"/>
        <v>0</v>
      </c>
      <c r="Y62" s="43"/>
    </row>
    <row r="63" spans="1:25" s="42" customFormat="1" ht="15" customHeight="1" x14ac:dyDescent="0.25">
      <c r="A63" s="78"/>
      <c r="B63" s="89" t="s">
        <v>12</v>
      </c>
      <c r="C63" s="70" t="s">
        <v>12</v>
      </c>
      <c r="D63" s="70" t="s">
        <v>13</v>
      </c>
      <c r="E63" s="98" t="s">
        <v>132</v>
      </c>
      <c r="F63" s="99" t="s">
        <v>133</v>
      </c>
      <c r="G63" s="100"/>
      <c r="H63" s="101">
        <v>0</v>
      </c>
      <c r="I63" s="41"/>
      <c r="J63" s="102"/>
      <c r="K63" s="65"/>
      <c r="L63" s="102">
        <v>0</v>
      </c>
      <c r="M63" s="103"/>
      <c r="N63" s="104">
        <v>0</v>
      </c>
      <c r="O63" s="102">
        <f t="shared" si="0"/>
        <v>0</v>
      </c>
      <c r="Y63" s="43"/>
    </row>
    <row r="64" spans="1:25" s="97" customFormat="1" ht="15" customHeight="1" x14ac:dyDescent="0.25">
      <c r="A64" s="78"/>
      <c r="B64" s="89" t="s">
        <v>12</v>
      </c>
      <c r="C64" s="70" t="s">
        <v>12</v>
      </c>
      <c r="D64" s="70" t="s">
        <v>13</v>
      </c>
      <c r="E64" s="98" t="s">
        <v>134</v>
      </c>
      <c r="F64" s="99" t="s">
        <v>135</v>
      </c>
      <c r="G64" s="100"/>
      <c r="H64" s="101">
        <v>220558.88</v>
      </c>
      <c r="I64" s="41"/>
      <c r="J64" s="102"/>
      <c r="K64" s="65"/>
      <c r="L64" s="102">
        <v>220558.88</v>
      </c>
      <c r="M64" s="103"/>
      <c r="N64" s="104">
        <v>0</v>
      </c>
      <c r="O64" s="102">
        <f t="shared" si="0"/>
        <v>220558.88</v>
      </c>
      <c r="Y64" s="43"/>
    </row>
    <row r="65" spans="1:25" s="42" customFormat="1" ht="15" customHeight="1" x14ac:dyDescent="0.25">
      <c r="A65" s="78"/>
      <c r="B65" s="89" t="s">
        <v>12</v>
      </c>
      <c r="C65" s="70" t="s">
        <v>12</v>
      </c>
      <c r="D65" s="70" t="s">
        <v>13</v>
      </c>
      <c r="E65" s="98" t="s">
        <v>136</v>
      </c>
      <c r="F65" s="99" t="s">
        <v>137</v>
      </c>
      <c r="G65" s="100"/>
      <c r="H65" s="101">
        <v>0</v>
      </c>
      <c r="I65" s="41"/>
      <c r="J65" s="102"/>
      <c r="K65" s="65"/>
      <c r="L65" s="102">
        <v>0</v>
      </c>
      <c r="M65" s="103"/>
      <c r="N65" s="104">
        <v>0</v>
      </c>
      <c r="O65" s="102">
        <f t="shared" si="0"/>
        <v>0</v>
      </c>
      <c r="Y65" s="43"/>
    </row>
    <row r="66" spans="1:25" s="42" customFormat="1" ht="15" customHeight="1" x14ac:dyDescent="0.25">
      <c r="A66" s="78"/>
      <c r="B66" s="89" t="s">
        <v>12</v>
      </c>
      <c r="C66" s="70" t="s">
        <v>12</v>
      </c>
      <c r="D66" s="70" t="s">
        <v>13</v>
      </c>
      <c r="E66" s="98" t="s">
        <v>138</v>
      </c>
      <c r="F66" s="99" t="s">
        <v>139</v>
      </c>
      <c r="G66" s="100"/>
      <c r="H66" s="101">
        <v>6497.08</v>
      </c>
      <c r="I66" s="41"/>
      <c r="J66" s="102"/>
      <c r="K66" s="65"/>
      <c r="L66" s="102">
        <v>6497.08</v>
      </c>
      <c r="M66" s="103"/>
      <c r="N66" s="104">
        <v>0</v>
      </c>
      <c r="O66" s="102">
        <f t="shared" si="0"/>
        <v>6497.08</v>
      </c>
      <c r="Y66" s="43"/>
    </row>
    <row r="67" spans="1:25" s="97" customFormat="1" ht="15" customHeight="1" x14ac:dyDescent="0.25">
      <c r="A67" s="78"/>
      <c r="B67" s="89"/>
      <c r="C67" s="70" t="s">
        <v>23</v>
      </c>
      <c r="D67" s="70" t="s">
        <v>13</v>
      </c>
      <c r="E67" s="90" t="s">
        <v>140</v>
      </c>
      <c r="F67" s="91" t="s">
        <v>141</v>
      </c>
      <c r="G67" s="145"/>
      <c r="H67" s="146"/>
      <c r="I67" s="41"/>
      <c r="J67" s="147"/>
      <c r="K67" s="65"/>
      <c r="L67" s="147">
        <v>0</v>
      </c>
      <c r="M67" s="148"/>
      <c r="N67" s="149"/>
      <c r="O67" s="147">
        <f t="shared" si="0"/>
        <v>0</v>
      </c>
      <c r="Y67" s="43"/>
    </row>
    <row r="68" spans="1:25" s="97" customFormat="1" ht="15" customHeight="1" x14ac:dyDescent="0.25">
      <c r="A68" s="78" t="s">
        <v>16</v>
      </c>
      <c r="B68" s="89"/>
      <c r="C68" s="70" t="s">
        <v>23</v>
      </c>
      <c r="D68" s="70" t="s">
        <v>23</v>
      </c>
      <c r="E68" s="90" t="s">
        <v>142</v>
      </c>
      <c r="F68" s="91" t="s">
        <v>143</v>
      </c>
      <c r="G68" s="150">
        <f>SUM(G69:G83)+G86+G87+G88</f>
        <v>0</v>
      </c>
      <c r="H68" s="151">
        <v>774718</v>
      </c>
      <c r="I68" s="41"/>
      <c r="J68" s="152">
        <v>0</v>
      </c>
      <c r="K68" s="65"/>
      <c r="L68" s="152">
        <v>774718</v>
      </c>
      <c r="M68" s="153"/>
      <c r="N68" s="154">
        <v>0</v>
      </c>
      <c r="O68" s="152">
        <f t="shared" si="0"/>
        <v>774718</v>
      </c>
      <c r="Y68" s="43"/>
    </row>
    <row r="69" spans="1:25" s="97" customFormat="1" ht="15" customHeight="1" x14ac:dyDescent="0.25">
      <c r="A69" s="78"/>
      <c r="B69" s="89" t="s">
        <v>144</v>
      </c>
      <c r="C69" s="70" t="s">
        <v>144</v>
      </c>
      <c r="D69" s="70" t="s">
        <v>13</v>
      </c>
      <c r="E69" s="98" t="s">
        <v>145</v>
      </c>
      <c r="F69" s="99" t="s">
        <v>146</v>
      </c>
      <c r="G69" s="100"/>
      <c r="H69" s="101">
        <v>428234.5</v>
      </c>
      <c r="I69" s="41"/>
      <c r="J69" s="102"/>
      <c r="K69" s="65"/>
      <c r="L69" s="102">
        <v>428234.5</v>
      </c>
      <c r="M69" s="103"/>
      <c r="N69" s="104">
        <v>0</v>
      </c>
      <c r="O69" s="102">
        <f t="shared" si="0"/>
        <v>428234.5</v>
      </c>
      <c r="Y69" s="43"/>
    </row>
    <row r="70" spans="1:25" s="97" customFormat="1" ht="15" customHeight="1" x14ac:dyDescent="0.25">
      <c r="A70" s="78"/>
      <c r="B70" s="89" t="s">
        <v>144</v>
      </c>
      <c r="C70" s="70" t="s">
        <v>144</v>
      </c>
      <c r="D70" s="70" t="s">
        <v>13</v>
      </c>
      <c r="E70" s="98" t="s">
        <v>147</v>
      </c>
      <c r="F70" s="99" t="s">
        <v>148</v>
      </c>
      <c r="G70" s="100"/>
      <c r="H70" s="101">
        <v>100766.5</v>
      </c>
      <c r="I70" s="41"/>
      <c r="J70" s="102"/>
      <c r="K70" s="65"/>
      <c r="L70" s="102">
        <v>100766.5</v>
      </c>
      <c r="M70" s="103"/>
      <c r="N70" s="104">
        <v>0</v>
      </c>
      <c r="O70" s="102">
        <f t="shared" si="0"/>
        <v>100766.5</v>
      </c>
      <c r="Y70" s="43"/>
    </row>
    <row r="71" spans="1:25" s="42" customFormat="1" ht="15" customHeight="1" x14ac:dyDescent="0.25">
      <c r="A71" s="78"/>
      <c r="B71" s="89" t="s">
        <v>144</v>
      </c>
      <c r="C71" s="70" t="s">
        <v>144</v>
      </c>
      <c r="D71" s="70" t="s">
        <v>13</v>
      </c>
      <c r="E71" s="98" t="s">
        <v>149</v>
      </c>
      <c r="F71" s="99" t="s">
        <v>150</v>
      </c>
      <c r="G71" s="100"/>
      <c r="H71" s="101">
        <v>0</v>
      </c>
      <c r="I71" s="41"/>
      <c r="J71" s="102"/>
      <c r="K71" s="65"/>
      <c r="L71" s="102">
        <v>0</v>
      </c>
      <c r="M71" s="103"/>
      <c r="N71" s="104">
        <v>0</v>
      </c>
      <c r="O71" s="102">
        <f t="shared" si="0"/>
        <v>0</v>
      </c>
      <c r="Y71" s="43"/>
    </row>
    <row r="72" spans="1:25" s="42" customFormat="1" ht="15" customHeight="1" x14ac:dyDescent="0.25">
      <c r="A72" s="118"/>
      <c r="B72" s="118" t="s">
        <v>151</v>
      </c>
      <c r="C72" s="70" t="s">
        <v>151</v>
      </c>
      <c r="D72" s="70" t="s">
        <v>13</v>
      </c>
      <c r="E72" s="98" t="s">
        <v>152</v>
      </c>
      <c r="F72" s="99" t="s">
        <v>153</v>
      </c>
      <c r="G72" s="100"/>
      <c r="H72" s="101">
        <v>0</v>
      </c>
      <c r="I72" s="41"/>
      <c r="J72" s="102"/>
      <c r="K72" s="65"/>
      <c r="L72" s="102">
        <v>0</v>
      </c>
      <c r="M72" s="103"/>
      <c r="N72" s="104">
        <v>0</v>
      </c>
      <c r="O72" s="102">
        <f t="shared" si="0"/>
        <v>0</v>
      </c>
      <c r="Y72" s="43"/>
    </row>
    <row r="73" spans="1:25" s="97" customFormat="1" ht="15" customHeight="1" x14ac:dyDescent="0.25">
      <c r="A73" s="118"/>
      <c r="B73" s="118" t="s">
        <v>144</v>
      </c>
      <c r="C73" s="70" t="s">
        <v>144</v>
      </c>
      <c r="D73" s="70" t="s">
        <v>13</v>
      </c>
      <c r="E73" s="98" t="s">
        <v>154</v>
      </c>
      <c r="F73" s="99" t="s">
        <v>155</v>
      </c>
      <c r="G73" s="100"/>
      <c r="H73" s="101">
        <v>76646.5</v>
      </c>
      <c r="I73" s="41"/>
      <c r="J73" s="102"/>
      <c r="K73" s="65"/>
      <c r="L73" s="102">
        <v>76646.5</v>
      </c>
      <c r="M73" s="103"/>
      <c r="N73" s="104">
        <v>0</v>
      </c>
      <c r="O73" s="102">
        <f t="shared" si="0"/>
        <v>76646.5</v>
      </c>
      <c r="Y73" s="43"/>
    </row>
    <row r="74" spans="1:25" s="42" customFormat="1" ht="15" customHeight="1" x14ac:dyDescent="0.25">
      <c r="A74" s="118"/>
      <c r="B74" s="118" t="s">
        <v>144</v>
      </c>
      <c r="C74" s="70" t="s">
        <v>144</v>
      </c>
      <c r="D74" s="70" t="s">
        <v>13</v>
      </c>
      <c r="E74" s="98" t="s">
        <v>156</v>
      </c>
      <c r="F74" s="99" t="s">
        <v>157</v>
      </c>
      <c r="G74" s="100"/>
      <c r="H74" s="101">
        <v>39322.5</v>
      </c>
      <c r="I74" s="41"/>
      <c r="J74" s="102"/>
      <c r="K74" s="65"/>
      <c r="L74" s="102">
        <v>39322.5</v>
      </c>
      <c r="M74" s="103"/>
      <c r="N74" s="104">
        <v>0</v>
      </c>
      <c r="O74" s="102">
        <f t="shared" ref="O74:O137" si="1">H74-N74</f>
        <v>39322.5</v>
      </c>
      <c r="Y74" s="43"/>
    </row>
    <row r="75" spans="1:25" s="42" customFormat="1" ht="15" customHeight="1" x14ac:dyDescent="0.25">
      <c r="A75" s="118"/>
      <c r="B75" s="118" t="s">
        <v>144</v>
      </c>
      <c r="C75" s="70" t="s">
        <v>144</v>
      </c>
      <c r="D75" s="70" t="s">
        <v>13</v>
      </c>
      <c r="E75" s="98" t="s">
        <v>158</v>
      </c>
      <c r="F75" s="99" t="s">
        <v>159</v>
      </c>
      <c r="G75" s="100"/>
      <c r="H75" s="101">
        <v>60792</v>
      </c>
      <c r="I75" s="41"/>
      <c r="J75" s="102"/>
      <c r="K75" s="65"/>
      <c r="L75" s="102">
        <v>60792</v>
      </c>
      <c r="M75" s="103"/>
      <c r="N75" s="104">
        <v>0</v>
      </c>
      <c r="O75" s="102">
        <f t="shared" si="1"/>
        <v>60792</v>
      </c>
      <c r="Y75" s="43"/>
    </row>
    <row r="76" spans="1:25" s="42" customFormat="1" ht="15" customHeight="1" x14ac:dyDescent="0.25">
      <c r="A76" s="118"/>
      <c r="B76" s="118" t="s">
        <v>144</v>
      </c>
      <c r="C76" s="70" t="s">
        <v>144</v>
      </c>
      <c r="D76" s="70" t="s">
        <v>13</v>
      </c>
      <c r="E76" s="98" t="s">
        <v>160</v>
      </c>
      <c r="F76" s="99" t="s">
        <v>161</v>
      </c>
      <c r="G76" s="100"/>
      <c r="H76" s="101">
        <v>53302</v>
      </c>
      <c r="I76" s="41"/>
      <c r="J76" s="102"/>
      <c r="K76" s="65"/>
      <c r="L76" s="102">
        <v>53302</v>
      </c>
      <c r="M76" s="103"/>
      <c r="N76" s="104">
        <v>0</v>
      </c>
      <c r="O76" s="102">
        <f t="shared" si="1"/>
        <v>53302</v>
      </c>
      <c r="Y76" s="43"/>
    </row>
    <row r="77" spans="1:25" s="42" customFormat="1" ht="15" customHeight="1" x14ac:dyDescent="0.25">
      <c r="A77" s="118"/>
      <c r="B77" s="118" t="s">
        <v>144</v>
      </c>
      <c r="C77" s="70" t="s">
        <v>144</v>
      </c>
      <c r="D77" s="70" t="s">
        <v>13</v>
      </c>
      <c r="E77" s="98" t="s">
        <v>162</v>
      </c>
      <c r="F77" s="99" t="s">
        <v>163</v>
      </c>
      <c r="G77" s="100"/>
      <c r="H77" s="101">
        <v>15654</v>
      </c>
      <c r="I77" s="41"/>
      <c r="J77" s="102"/>
      <c r="K77" s="65"/>
      <c r="L77" s="102">
        <v>15654</v>
      </c>
      <c r="M77" s="103"/>
      <c r="N77" s="104">
        <v>0</v>
      </c>
      <c r="O77" s="102">
        <f t="shared" si="1"/>
        <v>15654</v>
      </c>
      <c r="Y77" s="43"/>
    </row>
    <row r="78" spans="1:25" s="42" customFormat="1" ht="15" customHeight="1" x14ac:dyDescent="0.25">
      <c r="A78" s="118"/>
      <c r="B78" s="119" t="s">
        <v>151</v>
      </c>
      <c r="C78" s="70" t="s">
        <v>151</v>
      </c>
      <c r="D78" s="70" t="s">
        <v>13</v>
      </c>
      <c r="E78" s="98" t="s">
        <v>164</v>
      </c>
      <c r="F78" s="99" t="s">
        <v>165</v>
      </c>
      <c r="G78" s="100"/>
      <c r="H78" s="101">
        <v>0</v>
      </c>
      <c r="I78" s="41"/>
      <c r="J78" s="102"/>
      <c r="K78" s="65"/>
      <c r="L78" s="102">
        <v>0</v>
      </c>
      <c r="M78" s="103"/>
      <c r="N78" s="104">
        <v>0</v>
      </c>
      <c r="O78" s="102">
        <f t="shared" si="1"/>
        <v>0</v>
      </c>
      <c r="Y78" s="43"/>
    </row>
    <row r="79" spans="1:25" s="42" customFormat="1" ht="15" customHeight="1" x14ac:dyDescent="0.25">
      <c r="A79" s="118"/>
      <c r="B79" s="119" t="s">
        <v>151</v>
      </c>
      <c r="C79" s="70" t="s">
        <v>151</v>
      </c>
      <c r="D79" s="70" t="s">
        <v>13</v>
      </c>
      <c r="E79" s="98" t="s">
        <v>166</v>
      </c>
      <c r="F79" s="99" t="s">
        <v>167</v>
      </c>
      <c r="G79" s="100"/>
      <c r="H79" s="101">
        <v>0</v>
      </c>
      <c r="I79" s="41"/>
      <c r="J79" s="102"/>
      <c r="K79" s="65"/>
      <c r="L79" s="102">
        <v>0</v>
      </c>
      <c r="M79" s="103"/>
      <c r="N79" s="104">
        <v>0</v>
      </c>
      <c r="O79" s="102">
        <f t="shared" si="1"/>
        <v>0</v>
      </c>
      <c r="Y79" s="43"/>
    </row>
    <row r="80" spans="1:25" s="42" customFormat="1" ht="15" customHeight="1" x14ac:dyDescent="0.25">
      <c r="A80" s="118"/>
      <c r="B80" s="118" t="s">
        <v>144</v>
      </c>
      <c r="C80" s="70" t="s">
        <v>144</v>
      </c>
      <c r="D80" s="70" t="s">
        <v>13</v>
      </c>
      <c r="E80" s="98" t="s">
        <v>168</v>
      </c>
      <c r="F80" s="99" t="s">
        <v>169</v>
      </c>
      <c r="G80" s="100"/>
      <c r="H80" s="101">
        <v>0</v>
      </c>
      <c r="I80" s="41"/>
      <c r="J80" s="102"/>
      <c r="K80" s="65"/>
      <c r="L80" s="102">
        <v>0</v>
      </c>
      <c r="M80" s="103"/>
      <c r="N80" s="104">
        <v>0</v>
      </c>
      <c r="O80" s="102">
        <f t="shared" si="1"/>
        <v>0</v>
      </c>
      <c r="Y80" s="43"/>
    </row>
    <row r="81" spans="1:25" s="42" customFormat="1" ht="15" customHeight="1" x14ac:dyDescent="0.25">
      <c r="A81" s="118"/>
      <c r="B81" s="119" t="s">
        <v>144</v>
      </c>
      <c r="C81" s="70" t="s">
        <v>144</v>
      </c>
      <c r="D81" s="70" t="s">
        <v>13</v>
      </c>
      <c r="E81" s="98" t="s">
        <v>170</v>
      </c>
      <c r="F81" s="99" t="s">
        <v>171</v>
      </c>
      <c r="G81" s="100"/>
      <c r="H81" s="101">
        <v>0</v>
      </c>
      <c r="I81" s="41"/>
      <c r="J81" s="102"/>
      <c r="K81" s="65"/>
      <c r="L81" s="102">
        <v>0</v>
      </c>
      <c r="M81" s="103"/>
      <c r="N81" s="104">
        <v>0</v>
      </c>
      <c r="O81" s="102">
        <f t="shared" si="1"/>
        <v>0</v>
      </c>
      <c r="Y81" s="43"/>
    </row>
    <row r="82" spans="1:25" s="42" customFormat="1" ht="15" customHeight="1" x14ac:dyDescent="0.25">
      <c r="A82" s="118"/>
      <c r="B82" s="119" t="s">
        <v>144</v>
      </c>
      <c r="C82" s="70" t="s">
        <v>144</v>
      </c>
      <c r="D82" s="70" t="s">
        <v>13</v>
      </c>
      <c r="E82" s="98" t="s">
        <v>172</v>
      </c>
      <c r="F82" s="99" t="s">
        <v>173</v>
      </c>
      <c r="G82" s="100"/>
      <c r="H82" s="101">
        <v>0</v>
      </c>
      <c r="I82" s="41"/>
      <c r="J82" s="102"/>
      <c r="K82" s="65"/>
      <c r="L82" s="102">
        <v>0</v>
      </c>
      <c r="M82" s="103"/>
      <c r="N82" s="104">
        <v>0</v>
      </c>
      <c r="O82" s="102">
        <f t="shared" si="1"/>
        <v>0</v>
      </c>
      <c r="Y82" s="43"/>
    </row>
    <row r="83" spans="1:25" s="157" customFormat="1" ht="15" customHeight="1" x14ac:dyDescent="0.25">
      <c r="A83" s="118" t="s">
        <v>16</v>
      </c>
      <c r="B83" s="118" t="s">
        <v>151</v>
      </c>
      <c r="C83" s="70" t="s">
        <v>151</v>
      </c>
      <c r="D83" s="70" t="s">
        <v>23</v>
      </c>
      <c r="E83" s="98" t="s">
        <v>174</v>
      </c>
      <c r="F83" s="99" t="s">
        <v>175</v>
      </c>
      <c r="G83" s="155">
        <f>+G84+G85</f>
        <v>0</v>
      </c>
      <c r="H83" s="101">
        <v>0</v>
      </c>
      <c r="I83" s="156"/>
      <c r="J83" s="102">
        <v>0</v>
      </c>
      <c r="K83" s="65"/>
      <c r="L83" s="102">
        <v>0</v>
      </c>
      <c r="M83" s="103"/>
      <c r="N83" s="104">
        <v>0</v>
      </c>
      <c r="O83" s="102">
        <f t="shared" si="1"/>
        <v>0</v>
      </c>
      <c r="Y83" s="158"/>
    </row>
    <row r="84" spans="1:25" s="157" customFormat="1" ht="15" customHeight="1" x14ac:dyDescent="0.25">
      <c r="A84" s="118"/>
      <c r="B84" s="118" t="s">
        <v>151</v>
      </c>
      <c r="C84" s="70" t="s">
        <v>151</v>
      </c>
      <c r="D84" s="70" t="s">
        <v>13</v>
      </c>
      <c r="E84" s="90" t="s">
        <v>176</v>
      </c>
      <c r="F84" s="159" t="s">
        <v>177</v>
      </c>
      <c r="G84" s="160"/>
      <c r="H84" s="101">
        <v>0</v>
      </c>
      <c r="I84" s="156"/>
      <c r="J84" s="102"/>
      <c r="K84" s="65"/>
      <c r="L84" s="102">
        <v>0</v>
      </c>
      <c r="M84" s="103"/>
      <c r="N84" s="104">
        <v>0</v>
      </c>
      <c r="O84" s="102">
        <f t="shared" si="1"/>
        <v>0</v>
      </c>
      <c r="Y84" s="158"/>
    </row>
    <row r="85" spans="1:25" s="42" customFormat="1" ht="15" customHeight="1" x14ac:dyDescent="0.25">
      <c r="A85" s="118"/>
      <c r="B85" s="118" t="s">
        <v>151</v>
      </c>
      <c r="C85" s="70" t="s">
        <v>151</v>
      </c>
      <c r="D85" s="70" t="s">
        <v>13</v>
      </c>
      <c r="E85" s="90" t="s">
        <v>178</v>
      </c>
      <c r="F85" s="99" t="s">
        <v>179</v>
      </c>
      <c r="G85" s="100"/>
      <c r="H85" s="101">
        <v>0</v>
      </c>
      <c r="I85" s="41"/>
      <c r="J85" s="102"/>
      <c r="K85" s="65"/>
      <c r="L85" s="102">
        <v>0</v>
      </c>
      <c r="M85" s="103"/>
      <c r="N85" s="104">
        <v>0</v>
      </c>
      <c r="O85" s="102">
        <f t="shared" si="1"/>
        <v>0</v>
      </c>
      <c r="Y85" s="43"/>
    </row>
    <row r="86" spans="1:25" s="41" customFormat="1" ht="15" customHeight="1" x14ac:dyDescent="0.25">
      <c r="A86" s="118"/>
      <c r="B86" s="118"/>
      <c r="C86" s="70" t="s">
        <v>23</v>
      </c>
      <c r="D86" s="70" t="s">
        <v>13</v>
      </c>
      <c r="E86" s="98" t="s">
        <v>180</v>
      </c>
      <c r="F86" s="99" t="s">
        <v>181</v>
      </c>
      <c r="G86" s="100"/>
      <c r="H86" s="101">
        <v>0</v>
      </c>
      <c r="J86" s="102"/>
      <c r="K86" s="65"/>
      <c r="L86" s="102">
        <v>0</v>
      </c>
      <c r="M86" s="103"/>
      <c r="N86" s="104">
        <v>0</v>
      </c>
      <c r="O86" s="102">
        <f t="shared" si="1"/>
        <v>0</v>
      </c>
      <c r="Y86" s="142"/>
    </row>
    <row r="87" spans="1:25" s="41" customFormat="1" ht="15" customHeight="1" x14ac:dyDescent="0.25">
      <c r="A87" s="78"/>
      <c r="B87" s="89" t="s">
        <v>12</v>
      </c>
      <c r="C87" s="70" t="s">
        <v>12</v>
      </c>
      <c r="D87" s="70" t="s">
        <v>13</v>
      </c>
      <c r="E87" s="98" t="s">
        <v>182</v>
      </c>
      <c r="F87" s="99" t="s">
        <v>183</v>
      </c>
      <c r="G87" s="100"/>
      <c r="H87" s="101">
        <v>0</v>
      </c>
      <c r="J87" s="102"/>
      <c r="K87" s="65"/>
      <c r="L87" s="102">
        <v>0</v>
      </c>
      <c r="M87" s="103"/>
      <c r="N87" s="104">
        <v>0</v>
      </c>
      <c r="O87" s="102">
        <f t="shared" si="1"/>
        <v>0</v>
      </c>
      <c r="Y87" s="142"/>
    </row>
    <row r="88" spans="1:25" s="41" customFormat="1" ht="15" customHeight="1" x14ac:dyDescent="0.25">
      <c r="A88" s="78"/>
      <c r="B88" s="89" t="s">
        <v>151</v>
      </c>
      <c r="C88" s="70" t="s">
        <v>151</v>
      </c>
      <c r="D88" s="70" t="s">
        <v>13</v>
      </c>
      <c r="E88" s="98" t="s">
        <v>184</v>
      </c>
      <c r="F88" s="99" t="s">
        <v>185</v>
      </c>
      <c r="G88" s="100"/>
      <c r="H88" s="101">
        <v>0</v>
      </c>
      <c r="J88" s="102"/>
      <c r="K88" s="65"/>
      <c r="L88" s="102">
        <v>0</v>
      </c>
      <c r="M88" s="103"/>
      <c r="N88" s="104">
        <v>0</v>
      </c>
      <c r="O88" s="102">
        <f t="shared" si="1"/>
        <v>0</v>
      </c>
      <c r="Y88" s="142"/>
    </row>
    <row r="89" spans="1:25" s="97" customFormat="1" ht="15" customHeight="1" x14ac:dyDescent="0.25">
      <c r="A89" s="161" t="s">
        <v>16</v>
      </c>
      <c r="B89" s="162" t="s">
        <v>144</v>
      </c>
      <c r="C89" s="70" t="s">
        <v>144</v>
      </c>
      <c r="D89" s="70" t="s">
        <v>23</v>
      </c>
      <c r="E89" s="80" t="s">
        <v>186</v>
      </c>
      <c r="F89" s="81" t="s">
        <v>187</v>
      </c>
      <c r="G89" s="143">
        <f>SUM(G90:G94)</f>
        <v>0</v>
      </c>
      <c r="H89" s="135">
        <v>0</v>
      </c>
      <c r="I89" s="41"/>
      <c r="J89" s="136">
        <v>0</v>
      </c>
      <c r="K89" s="65"/>
      <c r="L89" s="136">
        <v>0</v>
      </c>
      <c r="M89" s="103"/>
      <c r="N89" s="137">
        <v>0</v>
      </c>
      <c r="O89" s="136">
        <f t="shared" si="1"/>
        <v>0</v>
      </c>
      <c r="Y89" s="43"/>
    </row>
    <row r="90" spans="1:25" s="42" customFormat="1" ht="15" customHeight="1" x14ac:dyDescent="0.25">
      <c r="A90" s="118"/>
      <c r="B90" s="119" t="s">
        <v>144</v>
      </c>
      <c r="C90" s="70" t="s">
        <v>144</v>
      </c>
      <c r="D90" s="70" t="s">
        <v>13</v>
      </c>
      <c r="E90" s="98" t="s">
        <v>188</v>
      </c>
      <c r="F90" s="163" t="s">
        <v>189</v>
      </c>
      <c r="G90" s="164"/>
      <c r="H90" s="113">
        <v>0</v>
      </c>
      <c r="I90" s="41"/>
      <c r="J90" s="114"/>
      <c r="K90" s="65"/>
      <c r="L90" s="114">
        <v>0</v>
      </c>
      <c r="M90" s="103"/>
      <c r="N90" s="115">
        <v>0</v>
      </c>
      <c r="O90" s="114">
        <f t="shared" si="1"/>
        <v>0</v>
      </c>
      <c r="Y90" s="43"/>
    </row>
    <row r="91" spans="1:25" s="42" customFormat="1" ht="15" customHeight="1" x14ac:dyDescent="0.25">
      <c r="A91" s="118"/>
      <c r="B91" s="119" t="s">
        <v>144</v>
      </c>
      <c r="C91" s="70" t="s">
        <v>144</v>
      </c>
      <c r="D91" s="70" t="s">
        <v>13</v>
      </c>
      <c r="E91" s="90" t="s">
        <v>190</v>
      </c>
      <c r="F91" s="91" t="s">
        <v>191</v>
      </c>
      <c r="G91" s="111"/>
      <c r="H91" s="113">
        <v>0</v>
      </c>
      <c r="I91" s="41"/>
      <c r="J91" s="114"/>
      <c r="K91" s="65"/>
      <c r="L91" s="114">
        <v>0</v>
      </c>
      <c r="M91" s="103"/>
      <c r="N91" s="115">
        <v>0</v>
      </c>
      <c r="O91" s="114">
        <f t="shared" si="1"/>
        <v>0</v>
      </c>
      <c r="Y91" s="43"/>
    </row>
    <row r="92" spans="1:25" s="42" customFormat="1" ht="15" customHeight="1" x14ac:dyDescent="0.25">
      <c r="A92" s="118"/>
      <c r="B92" s="119" t="s">
        <v>144</v>
      </c>
      <c r="C92" s="70" t="s">
        <v>144</v>
      </c>
      <c r="D92" s="70" t="s">
        <v>13</v>
      </c>
      <c r="E92" s="90" t="s">
        <v>192</v>
      </c>
      <c r="F92" s="91" t="s">
        <v>193</v>
      </c>
      <c r="G92" s="111"/>
      <c r="H92" s="113">
        <v>0</v>
      </c>
      <c r="I92" s="41"/>
      <c r="J92" s="114"/>
      <c r="K92" s="65"/>
      <c r="L92" s="114">
        <v>0</v>
      </c>
      <c r="M92" s="103"/>
      <c r="N92" s="115">
        <v>0</v>
      </c>
      <c r="O92" s="114">
        <f t="shared" si="1"/>
        <v>0</v>
      </c>
      <c r="Y92" s="43"/>
    </row>
    <row r="93" spans="1:25" s="42" customFormat="1" ht="15" customHeight="1" x14ac:dyDescent="0.25">
      <c r="A93" s="78"/>
      <c r="B93" s="78" t="s">
        <v>144</v>
      </c>
      <c r="C93" s="70" t="s">
        <v>144</v>
      </c>
      <c r="D93" s="70" t="s">
        <v>13</v>
      </c>
      <c r="E93" s="90" t="s">
        <v>194</v>
      </c>
      <c r="F93" s="91" t="s">
        <v>195</v>
      </c>
      <c r="G93" s="111"/>
      <c r="H93" s="113">
        <v>0</v>
      </c>
      <c r="I93" s="41"/>
      <c r="J93" s="114"/>
      <c r="K93" s="65"/>
      <c r="L93" s="114">
        <v>0</v>
      </c>
      <c r="M93" s="103"/>
      <c r="N93" s="115">
        <v>0</v>
      </c>
      <c r="O93" s="114">
        <f t="shared" si="1"/>
        <v>0</v>
      </c>
      <c r="Y93" s="43"/>
    </row>
    <row r="94" spans="1:25" s="42" customFormat="1" ht="15" customHeight="1" x14ac:dyDescent="0.25">
      <c r="A94" s="78"/>
      <c r="B94" s="78" t="s">
        <v>144</v>
      </c>
      <c r="C94" s="70" t="s">
        <v>144</v>
      </c>
      <c r="D94" s="70" t="s">
        <v>13</v>
      </c>
      <c r="E94" s="90" t="s">
        <v>196</v>
      </c>
      <c r="F94" s="91" t="s">
        <v>197</v>
      </c>
      <c r="G94" s="111"/>
      <c r="H94" s="113">
        <v>0</v>
      </c>
      <c r="I94" s="41"/>
      <c r="J94" s="114"/>
      <c r="K94" s="65"/>
      <c r="L94" s="114">
        <v>0</v>
      </c>
      <c r="M94" s="103"/>
      <c r="N94" s="115">
        <v>0</v>
      </c>
      <c r="O94" s="114">
        <f t="shared" si="1"/>
        <v>0</v>
      </c>
      <c r="Y94" s="43"/>
    </row>
    <row r="95" spans="1:25" s="97" customFormat="1" ht="15" customHeight="1" x14ac:dyDescent="0.25">
      <c r="A95" s="78"/>
      <c r="B95" s="89"/>
      <c r="C95" s="70" t="s">
        <v>23</v>
      </c>
      <c r="D95" s="70" t="s">
        <v>13</v>
      </c>
      <c r="E95" s="80" t="s">
        <v>198</v>
      </c>
      <c r="F95" s="81" t="s">
        <v>199</v>
      </c>
      <c r="G95" s="125"/>
      <c r="H95" s="135">
        <v>436189.77000000008</v>
      </c>
      <c r="I95" s="41"/>
      <c r="J95" s="136"/>
      <c r="K95" s="65"/>
      <c r="L95" s="136">
        <v>436189.77000000008</v>
      </c>
      <c r="M95" s="103"/>
      <c r="N95" s="137">
        <v>0</v>
      </c>
      <c r="O95" s="136">
        <f t="shared" si="1"/>
        <v>436189.77000000008</v>
      </c>
      <c r="Y95" s="43"/>
    </row>
    <row r="96" spans="1:25" s="97" customFormat="1" ht="15" customHeight="1" x14ac:dyDescent="0.25">
      <c r="A96" s="78" t="s">
        <v>16</v>
      </c>
      <c r="B96" s="89"/>
      <c r="C96" s="70" t="s">
        <v>23</v>
      </c>
      <c r="D96" s="70" t="s">
        <v>23</v>
      </c>
      <c r="E96" s="80" t="s">
        <v>200</v>
      </c>
      <c r="F96" s="81" t="s">
        <v>201</v>
      </c>
      <c r="G96" s="165">
        <f>SUM(G97:G103)</f>
        <v>0</v>
      </c>
      <c r="H96" s="126">
        <v>1982958.6099999999</v>
      </c>
      <c r="I96" s="41"/>
      <c r="J96" s="127">
        <v>0</v>
      </c>
      <c r="K96" s="65"/>
      <c r="L96" s="127">
        <v>1982958.6099999999</v>
      </c>
      <c r="M96" s="128"/>
      <c r="N96" s="129">
        <v>0</v>
      </c>
      <c r="O96" s="127">
        <f t="shared" si="1"/>
        <v>1982958.6099999999</v>
      </c>
      <c r="Y96" s="43"/>
    </row>
    <row r="97" spans="1:25" s="97" customFormat="1" ht="15" customHeight="1" x14ac:dyDescent="0.25">
      <c r="A97" s="78"/>
      <c r="B97" s="89"/>
      <c r="C97" s="70" t="s">
        <v>23</v>
      </c>
      <c r="D97" s="70" t="s">
        <v>13</v>
      </c>
      <c r="E97" s="90" t="s">
        <v>202</v>
      </c>
      <c r="F97" s="91" t="s">
        <v>203</v>
      </c>
      <c r="G97" s="111"/>
      <c r="H97" s="113">
        <v>0</v>
      </c>
      <c r="I97" s="41"/>
      <c r="J97" s="114"/>
      <c r="K97" s="65"/>
      <c r="L97" s="114">
        <v>0</v>
      </c>
      <c r="M97" s="103"/>
      <c r="N97" s="115">
        <v>0</v>
      </c>
      <c r="O97" s="114">
        <f t="shared" si="1"/>
        <v>0</v>
      </c>
      <c r="Y97" s="43"/>
    </row>
    <row r="98" spans="1:25" s="97" customFormat="1" ht="15" customHeight="1" x14ac:dyDescent="0.25">
      <c r="A98" s="78"/>
      <c r="B98" s="89"/>
      <c r="C98" s="70" t="s">
        <v>23</v>
      </c>
      <c r="D98" s="70" t="s">
        <v>13</v>
      </c>
      <c r="E98" s="90" t="s">
        <v>204</v>
      </c>
      <c r="F98" s="91" t="s">
        <v>205</v>
      </c>
      <c r="G98" s="111"/>
      <c r="H98" s="113">
        <v>1718438.32</v>
      </c>
      <c r="I98" s="41"/>
      <c r="J98" s="114"/>
      <c r="K98" s="65"/>
      <c r="L98" s="114">
        <v>1718438.32</v>
      </c>
      <c r="M98" s="103"/>
      <c r="N98" s="115">
        <v>0</v>
      </c>
      <c r="O98" s="114">
        <f t="shared" si="1"/>
        <v>1718438.32</v>
      </c>
      <c r="Y98" s="43"/>
    </row>
    <row r="99" spans="1:25" s="97" customFormat="1" ht="15" customHeight="1" x14ac:dyDescent="0.25">
      <c r="A99" s="78"/>
      <c r="B99" s="89"/>
      <c r="C99" s="70" t="s">
        <v>23</v>
      </c>
      <c r="D99" s="70" t="s">
        <v>13</v>
      </c>
      <c r="E99" s="90" t="s">
        <v>206</v>
      </c>
      <c r="F99" s="91" t="s">
        <v>207</v>
      </c>
      <c r="G99" s="111"/>
      <c r="H99" s="113">
        <v>375</v>
      </c>
      <c r="I99" s="41"/>
      <c r="J99" s="114"/>
      <c r="K99" s="65"/>
      <c r="L99" s="114">
        <v>375</v>
      </c>
      <c r="M99" s="103"/>
      <c r="N99" s="115">
        <v>0</v>
      </c>
      <c r="O99" s="114">
        <f t="shared" si="1"/>
        <v>375</v>
      </c>
      <c r="Y99" s="43"/>
    </row>
    <row r="100" spans="1:25" s="97" customFormat="1" ht="15" customHeight="1" x14ac:dyDescent="0.25">
      <c r="A100" s="78"/>
      <c r="B100" s="89"/>
      <c r="C100" s="70" t="s">
        <v>23</v>
      </c>
      <c r="D100" s="70" t="s">
        <v>13</v>
      </c>
      <c r="E100" s="90" t="s">
        <v>208</v>
      </c>
      <c r="F100" s="91" t="s">
        <v>209</v>
      </c>
      <c r="G100" s="111"/>
      <c r="H100" s="113">
        <v>154800.67000000001</v>
      </c>
      <c r="I100" s="41"/>
      <c r="J100" s="114"/>
      <c r="K100" s="65"/>
      <c r="L100" s="114">
        <v>154800.67000000001</v>
      </c>
      <c r="M100" s="103"/>
      <c r="N100" s="115">
        <v>0</v>
      </c>
      <c r="O100" s="114">
        <f t="shared" si="1"/>
        <v>154800.67000000001</v>
      </c>
      <c r="Y100" s="43"/>
    </row>
    <row r="101" spans="1:25" s="97" customFormat="1" ht="15" customHeight="1" x14ac:dyDescent="0.25">
      <c r="A101" s="78"/>
      <c r="B101" s="89" t="s">
        <v>12</v>
      </c>
      <c r="C101" s="70" t="s">
        <v>12</v>
      </c>
      <c r="D101" s="70" t="s">
        <v>13</v>
      </c>
      <c r="E101" s="90" t="s">
        <v>210</v>
      </c>
      <c r="F101" s="91" t="s">
        <v>211</v>
      </c>
      <c r="G101" s="111"/>
      <c r="H101" s="113">
        <v>109344.62</v>
      </c>
      <c r="I101" s="41"/>
      <c r="J101" s="114"/>
      <c r="K101" s="65"/>
      <c r="L101" s="114">
        <v>109344.62</v>
      </c>
      <c r="M101" s="103"/>
      <c r="N101" s="115">
        <v>0</v>
      </c>
      <c r="O101" s="114">
        <f t="shared" si="1"/>
        <v>109344.62</v>
      </c>
      <c r="Y101" s="43"/>
    </row>
    <row r="102" spans="1:25" s="97" customFormat="1" ht="15" customHeight="1" x14ac:dyDescent="0.25">
      <c r="A102" s="78"/>
      <c r="B102" s="89"/>
      <c r="C102" s="70" t="s">
        <v>23</v>
      </c>
      <c r="D102" s="70" t="s">
        <v>13</v>
      </c>
      <c r="E102" s="90" t="s">
        <v>212</v>
      </c>
      <c r="F102" s="91" t="s">
        <v>213</v>
      </c>
      <c r="G102" s="111"/>
      <c r="H102" s="113">
        <v>0</v>
      </c>
      <c r="I102" s="41"/>
      <c r="J102" s="114"/>
      <c r="K102" s="65"/>
      <c r="L102" s="114">
        <v>0</v>
      </c>
      <c r="M102" s="103"/>
      <c r="N102" s="115">
        <v>0</v>
      </c>
      <c r="O102" s="114">
        <f t="shared" si="1"/>
        <v>0</v>
      </c>
      <c r="Y102" s="43"/>
    </row>
    <row r="103" spans="1:25" s="97" customFormat="1" ht="15" customHeight="1" x14ac:dyDescent="0.25">
      <c r="A103" s="78"/>
      <c r="B103" s="89" t="s">
        <v>12</v>
      </c>
      <c r="C103" s="70" t="s">
        <v>12</v>
      </c>
      <c r="D103" s="70" t="s">
        <v>13</v>
      </c>
      <c r="E103" s="90" t="s">
        <v>214</v>
      </c>
      <c r="F103" s="91" t="s">
        <v>215</v>
      </c>
      <c r="G103" s="111"/>
      <c r="H103" s="113">
        <v>0</v>
      </c>
      <c r="I103" s="41"/>
      <c r="J103" s="114"/>
      <c r="K103" s="65"/>
      <c r="L103" s="114">
        <v>0</v>
      </c>
      <c r="M103" s="103"/>
      <c r="N103" s="115">
        <v>0</v>
      </c>
      <c r="O103" s="114">
        <f t="shared" si="1"/>
        <v>0</v>
      </c>
      <c r="Y103" s="43"/>
    </row>
    <row r="104" spans="1:25" s="97" customFormat="1" ht="15" customHeight="1" x14ac:dyDescent="0.25">
      <c r="A104" s="78" t="s">
        <v>16</v>
      </c>
      <c r="B104" s="89"/>
      <c r="C104" s="70" t="s">
        <v>23</v>
      </c>
      <c r="D104" s="70" t="s">
        <v>23</v>
      </c>
      <c r="E104" s="130" t="s">
        <v>216</v>
      </c>
      <c r="F104" s="131" t="s">
        <v>217</v>
      </c>
      <c r="G104" s="132">
        <f>+G105+G106+G109+G114+G118</f>
        <v>0</v>
      </c>
      <c r="H104" s="133">
        <v>258865.41999999998</v>
      </c>
      <c r="I104" s="41"/>
      <c r="J104" s="75">
        <v>0</v>
      </c>
      <c r="K104" s="65"/>
      <c r="L104" s="75">
        <v>258865.41999999998</v>
      </c>
      <c r="M104" s="76"/>
      <c r="N104" s="134">
        <v>0</v>
      </c>
      <c r="O104" s="75">
        <f t="shared" si="1"/>
        <v>258865.41999999998</v>
      </c>
      <c r="Y104" s="43"/>
    </row>
    <row r="105" spans="1:25" s="97" customFormat="1" ht="15" customHeight="1" x14ac:dyDescent="0.25">
      <c r="A105" s="78"/>
      <c r="B105" s="89"/>
      <c r="C105" s="70" t="s">
        <v>23</v>
      </c>
      <c r="D105" s="70" t="s">
        <v>13</v>
      </c>
      <c r="E105" s="80" t="s">
        <v>218</v>
      </c>
      <c r="F105" s="81" t="s">
        <v>219</v>
      </c>
      <c r="G105" s="125"/>
      <c r="H105" s="135">
        <v>2945</v>
      </c>
      <c r="I105" s="41"/>
      <c r="J105" s="136"/>
      <c r="K105" s="65"/>
      <c r="L105" s="136">
        <v>2945</v>
      </c>
      <c r="M105" s="103"/>
      <c r="N105" s="137">
        <v>0</v>
      </c>
      <c r="O105" s="136">
        <f t="shared" si="1"/>
        <v>2945</v>
      </c>
      <c r="Y105" s="43"/>
    </row>
    <row r="106" spans="1:25" s="97" customFormat="1" ht="15" customHeight="1" x14ac:dyDescent="0.25">
      <c r="A106" s="166" t="s">
        <v>16</v>
      </c>
      <c r="B106" s="167"/>
      <c r="C106" s="70" t="s">
        <v>23</v>
      </c>
      <c r="D106" s="70" t="s">
        <v>23</v>
      </c>
      <c r="E106" s="80" t="s">
        <v>220</v>
      </c>
      <c r="F106" s="81" t="s">
        <v>221</v>
      </c>
      <c r="G106" s="165">
        <f>SUM(G107:G108)</f>
        <v>0</v>
      </c>
      <c r="H106" s="126">
        <v>0</v>
      </c>
      <c r="I106" s="41"/>
      <c r="J106" s="127">
        <v>0</v>
      </c>
      <c r="K106" s="65"/>
      <c r="L106" s="127">
        <v>0</v>
      </c>
      <c r="M106" s="128"/>
      <c r="N106" s="129">
        <v>0</v>
      </c>
      <c r="O106" s="127">
        <f t="shared" si="1"/>
        <v>0</v>
      </c>
      <c r="Y106" s="43"/>
    </row>
    <row r="107" spans="1:25" s="97" customFormat="1" ht="15" customHeight="1" x14ac:dyDescent="0.25">
      <c r="A107" s="166"/>
      <c r="B107" s="167"/>
      <c r="C107" s="70" t="s">
        <v>23</v>
      </c>
      <c r="D107" s="70" t="s">
        <v>13</v>
      </c>
      <c r="E107" s="90" t="s">
        <v>222</v>
      </c>
      <c r="F107" s="91" t="s">
        <v>223</v>
      </c>
      <c r="G107" s="111"/>
      <c r="H107" s="113">
        <v>0</v>
      </c>
      <c r="I107" s="41"/>
      <c r="J107" s="114"/>
      <c r="K107" s="65"/>
      <c r="L107" s="114">
        <v>0</v>
      </c>
      <c r="M107" s="103"/>
      <c r="N107" s="115">
        <v>0</v>
      </c>
      <c r="O107" s="114">
        <f t="shared" si="1"/>
        <v>0</v>
      </c>
      <c r="Y107" s="43"/>
    </row>
    <row r="108" spans="1:25" s="97" customFormat="1" ht="15" customHeight="1" x14ac:dyDescent="0.25">
      <c r="A108" s="166"/>
      <c r="B108" s="167"/>
      <c r="C108" s="70" t="s">
        <v>23</v>
      </c>
      <c r="D108" s="70" t="s">
        <v>13</v>
      </c>
      <c r="E108" s="90" t="s">
        <v>224</v>
      </c>
      <c r="F108" s="91" t="s">
        <v>225</v>
      </c>
      <c r="G108" s="111"/>
      <c r="H108" s="113">
        <v>0</v>
      </c>
      <c r="I108" s="41"/>
      <c r="J108" s="114"/>
      <c r="K108" s="65"/>
      <c r="L108" s="114">
        <v>0</v>
      </c>
      <c r="M108" s="103"/>
      <c r="N108" s="115">
        <v>0</v>
      </c>
      <c r="O108" s="114">
        <f t="shared" si="1"/>
        <v>0</v>
      </c>
      <c r="Y108" s="43"/>
    </row>
    <row r="109" spans="1:25" s="97" customFormat="1" ht="15" customHeight="1" x14ac:dyDescent="0.25">
      <c r="A109" s="161" t="s">
        <v>16</v>
      </c>
      <c r="B109" s="162" t="s">
        <v>12</v>
      </c>
      <c r="C109" s="70" t="s">
        <v>12</v>
      </c>
      <c r="D109" s="70" t="s">
        <v>23</v>
      </c>
      <c r="E109" s="80" t="s">
        <v>226</v>
      </c>
      <c r="F109" s="81" t="s">
        <v>227</v>
      </c>
      <c r="G109" s="82">
        <f>SUM(G110:G113)</f>
        <v>0</v>
      </c>
      <c r="H109" s="83">
        <v>6267.55</v>
      </c>
      <c r="I109" s="41"/>
      <c r="J109" s="85">
        <v>0</v>
      </c>
      <c r="K109" s="65"/>
      <c r="L109" s="85">
        <v>6267.55</v>
      </c>
      <c r="M109" s="76"/>
      <c r="N109" s="86">
        <v>0</v>
      </c>
      <c r="O109" s="85">
        <f t="shared" si="1"/>
        <v>6267.55</v>
      </c>
      <c r="Y109" s="43"/>
    </row>
    <row r="110" spans="1:25" s="97" customFormat="1" ht="15" customHeight="1" x14ac:dyDescent="0.25">
      <c r="A110" s="78"/>
      <c r="B110" s="89" t="s">
        <v>12</v>
      </c>
      <c r="C110" s="70" t="s">
        <v>12</v>
      </c>
      <c r="D110" s="70" t="s">
        <v>13</v>
      </c>
      <c r="E110" s="90" t="s">
        <v>228</v>
      </c>
      <c r="F110" s="91" t="s">
        <v>229</v>
      </c>
      <c r="G110" s="111"/>
      <c r="H110" s="113">
        <v>0</v>
      </c>
      <c r="I110" s="41"/>
      <c r="J110" s="114"/>
      <c r="K110" s="65"/>
      <c r="L110" s="114">
        <v>0</v>
      </c>
      <c r="M110" s="103"/>
      <c r="N110" s="115">
        <v>0</v>
      </c>
      <c r="O110" s="114">
        <f t="shared" si="1"/>
        <v>0</v>
      </c>
      <c r="Y110" s="43"/>
    </row>
    <row r="111" spans="1:25" s="97" customFormat="1" ht="15" customHeight="1" x14ac:dyDescent="0.25">
      <c r="A111" s="78"/>
      <c r="B111" s="89" t="s">
        <v>12</v>
      </c>
      <c r="C111" s="70" t="s">
        <v>12</v>
      </c>
      <c r="D111" s="70" t="s">
        <v>13</v>
      </c>
      <c r="E111" s="90" t="s">
        <v>230</v>
      </c>
      <c r="F111" s="91" t="s">
        <v>231</v>
      </c>
      <c r="G111" s="111"/>
      <c r="H111" s="113">
        <v>0</v>
      </c>
      <c r="I111" s="41"/>
      <c r="J111" s="114"/>
      <c r="K111" s="65"/>
      <c r="L111" s="114">
        <v>0</v>
      </c>
      <c r="M111" s="103"/>
      <c r="N111" s="115">
        <v>0</v>
      </c>
      <c r="O111" s="114">
        <f t="shared" si="1"/>
        <v>0</v>
      </c>
      <c r="Y111" s="43"/>
    </row>
    <row r="112" spans="1:25" s="97" customFormat="1" ht="15" customHeight="1" x14ac:dyDescent="0.25">
      <c r="A112" s="78"/>
      <c r="B112" s="89" t="s">
        <v>12</v>
      </c>
      <c r="C112" s="70" t="s">
        <v>12</v>
      </c>
      <c r="D112" s="70" t="s">
        <v>13</v>
      </c>
      <c r="E112" s="90" t="s">
        <v>232</v>
      </c>
      <c r="F112" s="91" t="s">
        <v>233</v>
      </c>
      <c r="G112" s="111"/>
      <c r="H112" s="113">
        <v>6267.55</v>
      </c>
      <c r="I112" s="41"/>
      <c r="J112" s="114"/>
      <c r="K112" s="65"/>
      <c r="L112" s="114">
        <v>6267.55</v>
      </c>
      <c r="M112" s="103"/>
      <c r="N112" s="115">
        <v>0</v>
      </c>
      <c r="O112" s="114">
        <f t="shared" si="1"/>
        <v>6267.55</v>
      </c>
      <c r="Y112" s="43"/>
    </row>
    <row r="113" spans="1:25" s="168" customFormat="1" ht="15" customHeight="1" x14ac:dyDescent="0.25">
      <c r="A113" s="78"/>
      <c r="B113" s="89" t="s">
        <v>12</v>
      </c>
      <c r="C113" s="70" t="s">
        <v>12</v>
      </c>
      <c r="D113" s="70" t="s">
        <v>13</v>
      </c>
      <c r="E113" s="90" t="s">
        <v>234</v>
      </c>
      <c r="F113" s="91" t="s">
        <v>235</v>
      </c>
      <c r="G113" s="111"/>
      <c r="H113" s="113">
        <v>0</v>
      </c>
      <c r="I113" s="41"/>
      <c r="J113" s="114"/>
      <c r="K113" s="65"/>
      <c r="L113" s="114">
        <v>0</v>
      </c>
      <c r="M113" s="103"/>
      <c r="N113" s="115">
        <v>0</v>
      </c>
      <c r="O113" s="114">
        <f t="shared" si="1"/>
        <v>0</v>
      </c>
      <c r="Y113" s="142"/>
    </row>
    <row r="114" spans="1:25" s="97" customFormat="1" ht="15" customHeight="1" x14ac:dyDescent="0.25">
      <c r="A114" s="78" t="s">
        <v>16</v>
      </c>
      <c r="B114" s="89"/>
      <c r="C114" s="70" t="s">
        <v>23</v>
      </c>
      <c r="D114" s="70" t="s">
        <v>23</v>
      </c>
      <c r="E114" s="80" t="s">
        <v>236</v>
      </c>
      <c r="F114" s="81" t="s">
        <v>237</v>
      </c>
      <c r="G114" s="82">
        <f>SUM(G115:G117)</f>
        <v>0</v>
      </c>
      <c r="H114" s="83">
        <v>123651.73</v>
      </c>
      <c r="I114" s="41"/>
      <c r="J114" s="85">
        <v>0</v>
      </c>
      <c r="K114" s="65"/>
      <c r="L114" s="85">
        <v>123651.73</v>
      </c>
      <c r="M114" s="76"/>
      <c r="N114" s="86">
        <v>0</v>
      </c>
      <c r="O114" s="85">
        <f t="shared" si="1"/>
        <v>123651.73</v>
      </c>
      <c r="Y114" s="43"/>
    </row>
    <row r="115" spans="1:25" s="97" customFormat="1" ht="15" customHeight="1" x14ac:dyDescent="0.25">
      <c r="A115" s="78"/>
      <c r="B115" s="89"/>
      <c r="C115" s="70" t="s">
        <v>23</v>
      </c>
      <c r="D115" s="70" t="s">
        <v>13</v>
      </c>
      <c r="E115" s="90" t="s">
        <v>238</v>
      </c>
      <c r="F115" s="91" t="s">
        <v>239</v>
      </c>
      <c r="G115" s="111"/>
      <c r="H115" s="113">
        <v>82246.039999999994</v>
      </c>
      <c r="I115" s="41"/>
      <c r="J115" s="114"/>
      <c r="K115" s="65"/>
      <c r="L115" s="114">
        <v>82246.039999999994</v>
      </c>
      <c r="M115" s="103"/>
      <c r="N115" s="115">
        <v>0</v>
      </c>
      <c r="O115" s="114">
        <f t="shared" si="1"/>
        <v>82246.039999999994</v>
      </c>
      <c r="Y115" s="43"/>
    </row>
    <row r="116" spans="1:25" s="97" customFormat="1" ht="15" customHeight="1" x14ac:dyDescent="0.25">
      <c r="A116" s="78"/>
      <c r="B116" s="89"/>
      <c r="C116" s="70" t="s">
        <v>23</v>
      </c>
      <c r="D116" s="70" t="s">
        <v>13</v>
      </c>
      <c r="E116" s="90" t="s">
        <v>240</v>
      </c>
      <c r="F116" s="91" t="s">
        <v>241</v>
      </c>
      <c r="G116" s="111"/>
      <c r="H116" s="113">
        <v>0</v>
      </c>
      <c r="I116" s="41"/>
      <c r="J116" s="114"/>
      <c r="K116" s="65"/>
      <c r="L116" s="114">
        <v>0</v>
      </c>
      <c r="M116" s="103"/>
      <c r="N116" s="115">
        <v>0</v>
      </c>
      <c r="O116" s="114">
        <f t="shared" si="1"/>
        <v>0</v>
      </c>
      <c r="Y116" s="43"/>
    </row>
    <row r="117" spans="1:25" s="97" customFormat="1" ht="15" customHeight="1" x14ac:dyDescent="0.25">
      <c r="A117" s="78"/>
      <c r="B117" s="89"/>
      <c r="C117" s="70" t="s">
        <v>23</v>
      </c>
      <c r="D117" s="70" t="s">
        <v>13</v>
      </c>
      <c r="E117" s="90" t="s">
        <v>242</v>
      </c>
      <c r="F117" s="91" t="s">
        <v>243</v>
      </c>
      <c r="G117" s="111"/>
      <c r="H117" s="113">
        <v>41405.69</v>
      </c>
      <c r="I117" s="41"/>
      <c r="J117" s="114"/>
      <c r="K117" s="65"/>
      <c r="L117" s="114">
        <v>41405.69</v>
      </c>
      <c r="M117" s="103"/>
      <c r="N117" s="115">
        <v>0</v>
      </c>
      <c r="O117" s="114">
        <f t="shared" si="1"/>
        <v>41405.69</v>
      </c>
      <c r="Y117" s="43"/>
    </row>
    <row r="118" spans="1:25" s="97" customFormat="1" ht="15" customHeight="1" x14ac:dyDescent="0.25">
      <c r="A118" s="78" t="s">
        <v>16</v>
      </c>
      <c r="B118" s="89"/>
      <c r="C118" s="70" t="s">
        <v>23</v>
      </c>
      <c r="D118" s="70" t="s">
        <v>23</v>
      </c>
      <c r="E118" s="80" t="s">
        <v>244</v>
      </c>
      <c r="F118" s="81" t="s">
        <v>245</v>
      </c>
      <c r="G118" s="82">
        <f>+G119+G123+G124</f>
        <v>0</v>
      </c>
      <c r="H118" s="83">
        <v>126001.14</v>
      </c>
      <c r="I118" s="41"/>
      <c r="J118" s="85">
        <v>0</v>
      </c>
      <c r="K118" s="65"/>
      <c r="L118" s="85">
        <v>126001.14</v>
      </c>
      <c r="M118" s="76"/>
      <c r="N118" s="86">
        <v>0</v>
      </c>
      <c r="O118" s="85">
        <f t="shared" si="1"/>
        <v>126001.14</v>
      </c>
      <c r="Y118" s="43"/>
    </row>
    <row r="119" spans="1:25" s="97" customFormat="1" ht="15" customHeight="1" x14ac:dyDescent="0.25">
      <c r="A119" s="78" t="s">
        <v>16</v>
      </c>
      <c r="B119" s="89"/>
      <c r="C119" s="70" t="s">
        <v>23</v>
      </c>
      <c r="D119" s="70" t="s">
        <v>23</v>
      </c>
      <c r="E119" s="90" t="s">
        <v>246</v>
      </c>
      <c r="F119" s="91" t="s">
        <v>247</v>
      </c>
      <c r="G119" s="113">
        <f>SUM(G120:G122)</f>
        <v>0</v>
      </c>
      <c r="H119" s="113">
        <v>0</v>
      </c>
      <c r="I119" s="41"/>
      <c r="J119" s="114">
        <v>0</v>
      </c>
      <c r="K119" s="65"/>
      <c r="L119" s="114">
        <v>0</v>
      </c>
      <c r="M119" s="103"/>
      <c r="N119" s="115">
        <v>0</v>
      </c>
      <c r="O119" s="114">
        <f t="shared" si="1"/>
        <v>0</v>
      </c>
      <c r="Y119" s="43"/>
    </row>
    <row r="120" spans="1:25" s="97" customFormat="1" ht="15" customHeight="1" x14ac:dyDescent="0.25">
      <c r="A120" s="78"/>
      <c r="B120" s="89"/>
      <c r="C120" s="70" t="s">
        <v>23</v>
      </c>
      <c r="D120" s="70" t="s">
        <v>13</v>
      </c>
      <c r="E120" s="98" t="s">
        <v>248</v>
      </c>
      <c r="F120" s="99" t="s">
        <v>249</v>
      </c>
      <c r="G120" s="100"/>
      <c r="H120" s="101">
        <v>0</v>
      </c>
      <c r="I120" s="41"/>
      <c r="J120" s="102"/>
      <c r="K120" s="65"/>
      <c r="L120" s="102">
        <v>0</v>
      </c>
      <c r="M120" s="103"/>
      <c r="N120" s="104">
        <v>0</v>
      </c>
      <c r="O120" s="102">
        <f t="shared" si="1"/>
        <v>0</v>
      </c>
      <c r="Y120" s="43"/>
    </row>
    <row r="121" spans="1:25" s="97" customFormat="1" ht="15" customHeight="1" x14ac:dyDescent="0.25">
      <c r="A121" s="78"/>
      <c r="B121" s="89"/>
      <c r="C121" s="70" t="s">
        <v>23</v>
      </c>
      <c r="D121" s="70" t="s">
        <v>13</v>
      </c>
      <c r="E121" s="98" t="s">
        <v>250</v>
      </c>
      <c r="F121" s="99" t="s">
        <v>251</v>
      </c>
      <c r="G121" s="100"/>
      <c r="H121" s="101">
        <v>0</v>
      </c>
      <c r="I121" s="41"/>
      <c r="J121" s="102"/>
      <c r="K121" s="65"/>
      <c r="L121" s="102">
        <v>0</v>
      </c>
      <c r="M121" s="103"/>
      <c r="N121" s="104">
        <v>0</v>
      </c>
      <c r="O121" s="102">
        <f t="shared" si="1"/>
        <v>0</v>
      </c>
      <c r="Y121" s="43"/>
    </row>
    <row r="122" spans="1:25" s="97" customFormat="1" ht="15" customHeight="1" x14ac:dyDescent="0.25">
      <c r="A122" s="78"/>
      <c r="B122" s="89"/>
      <c r="C122" s="70" t="s">
        <v>23</v>
      </c>
      <c r="D122" s="70" t="s">
        <v>13</v>
      </c>
      <c r="E122" s="98" t="s">
        <v>252</v>
      </c>
      <c r="F122" s="99" t="s">
        <v>253</v>
      </c>
      <c r="G122" s="100"/>
      <c r="H122" s="101">
        <v>0</v>
      </c>
      <c r="I122" s="41"/>
      <c r="J122" s="102"/>
      <c r="K122" s="65"/>
      <c r="L122" s="102">
        <v>0</v>
      </c>
      <c r="M122" s="103"/>
      <c r="N122" s="104">
        <v>0</v>
      </c>
      <c r="O122" s="102">
        <f t="shared" si="1"/>
        <v>0</v>
      </c>
      <c r="Y122" s="43"/>
    </row>
    <row r="123" spans="1:25" s="42" customFormat="1" ht="15" customHeight="1" x14ac:dyDescent="0.25">
      <c r="A123" s="118"/>
      <c r="B123" s="119"/>
      <c r="C123" s="70" t="s">
        <v>23</v>
      </c>
      <c r="D123" s="70" t="s">
        <v>13</v>
      </c>
      <c r="E123" s="90" t="s">
        <v>254</v>
      </c>
      <c r="F123" s="91" t="s">
        <v>255</v>
      </c>
      <c r="G123" s="111"/>
      <c r="H123" s="93">
        <v>0</v>
      </c>
      <c r="I123" s="41"/>
      <c r="J123" s="94"/>
      <c r="K123" s="65"/>
      <c r="L123" s="94">
        <v>0</v>
      </c>
      <c r="M123" s="95"/>
      <c r="N123" s="96">
        <v>0</v>
      </c>
      <c r="O123" s="94">
        <f t="shared" si="1"/>
        <v>0</v>
      </c>
      <c r="Y123" s="43"/>
    </row>
    <row r="124" spans="1:25" s="42" customFormat="1" ht="15" customHeight="1" x14ac:dyDescent="0.25">
      <c r="A124" s="118"/>
      <c r="B124" s="119"/>
      <c r="C124" s="70" t="s">
        <v>23</v>
      </c>
      <c r="D124" s="70" t="s">
        <v>13</v>
      </c>
      <c r="E124" s="90" t="s">
        <v>256</v>
      </c>
      <c r="F124" s="91" t="s">
        <v>257</v>
      </c>
      <c r="G124" s="111"/>
      <c r="H124" s="93">
        <v>126001.14</v>
      </c>
      <c r="I124" s="41"/>
      <c r="J124" s="94"/>
      <c r="K124" s="65"/>
      <c r="L124" s="94">
        <v>126001.14</v>
      </c>
      <c r="M124" s="95"/>
      <c r="N124" s="96">
        <v>0</v>
      </c>
      <c r="O124" s="94">
        <f t="shared" si="1"/>
        <v>126001.14</v>
      </c>
      <c r="Y124" s="43"/>
    </row>
    <row r="125" spans="1:25" s="42" customFormat="1" ht="15" customHeight="1" x14ac:dyDescent="0.25">
      <c r="A125" s="118" t="s">
        <v>16</v>
      </c>
      <c r="B125" s="119"/>
      <c r="C125" s="70" t="s">
        <v>23</v>
      </c>
      <c r="D125" s="70" t="s">
        <v>23</v>
      </c>
      <c r="E125" s="130" t="s">
        <v>258</v>
      </c>
      <c r="F125" s="131" t="s">
        <v>259</v>
      </c>
      <c r="G125" s="132">
        <f>SUM(G126:G128)</f>
        <v>0</v>
      </c>
      <c r="H125" s="133">
        <v>1596470.33</v>
      </c>
      <c r="I125" s="41"/>
      <c r="J125" s="75">
        <v>0</v>
      </c>
      <c r="K125" s="65"/>
      <c r="L125" s="75">
        <v>1596470.33</v>
      </c>
      <c r="M125" s="76"/>
      <c r="N125" s="134">
        <v>0</v>
      </c>
      <c r="O125" s="75">
        <f t="shared" si="1"/>
        <v>1596470.33</v>
      </c>
      <c r="Y125" s="43"/>
    </row>
    <row r="126" spans="1:25" s="42" customFormat="1" ht="15" customHeight="1" x14ac:dyDescent="0.25">
      <c r="A126" s="118"/>
      <c r="B126" s="119"/>
      <c r="C126" s="70" t="s">
        <v>23</v>
      </c>
      <c r="D126" s="70" t="s">
        <v>13</v>
      </c>
      <c r="E126" s="80" t="s">
        <v>260</v>
      </c>
      <c r="F126" s="169" t="s">
        <v>261</v>
      </c>
      <c r="G126" s="170"/>
      <c r="H126" s="171">
        <v>1557567.34</v>
      </c>
      <c r="I126" s="41"/>
      <c r="J126" s="172"/>
      <c r="K126" s="65"/>
      <c r="L126" s="172">
        <v>1557567.34</v>
      </c>
      <c r="M126" s="103"/>
      <c r="N126" s="173">
        <v>0</v>
      </c>
      <c r="O126" s="172">
        <f t="shared" si="1"/>
        <v>1557567.34</v>
      </c>
      <c r="Y126" s="43"/>
    </row>
    <row r="127" spans="1:25" s="97" customFormat="1" ht="15" customHeight="1" x14ac:dyDescent="0.25">
      <c r="A127" s="78"/>
      <c r="B127" s="89"/>
      <c r="C127" s="70" t="s">
        <v>23</v>
      </c>
      <c r="D127" s="70" t="s">
        <v>13</v>
      </c>
      <c r="E127" s="80" t="s">
        <v>262</v>
      </c>
      <c r="F127" s="169" t="s">
        <v>263</v>
      </c>
      <c r="G127" s="170"/>
      <c r="H127" s="171">
        <v>0</v>
      </c>
      <c r="I127" s="41"/>
      <c r="J127" s="172"/>
      <c r="K127" s="65"/>
      <c r="L127" s="172">
        <v>0</v>
      </c>
      <c r="M127" s="103"/>
      <c r="N127" s="173">
        <v>0</v>
      </c>
      <c r="O127" s="172">
        <f t="shared" si="1"/>
        <v>0</v>
      </c>
      <c r="Y127" s="43"/>
    </row>
    <row r="128" spans="1:25" s="97" customFormat="1" ht="15" customHeight="1" x14ac:dyDescent="0.25">
      <c r="A128" s="78"/>
      <c r="B128" s="89"/>
      <c r="C128" s="70" t="s">
        <v>23</v>
      </c>
      <c r="D128" s="70" t="s">
        <v>13</v>
      </c>
      <c r="E128" s="80" t="s">
        <v>264</v>
      </c>
      <c r="F128" s="169" t="s">
        <v>265</v>
      </c>
      <c r="G128" s="170"/>
      <c r="H128" s="171">
        <v>38902.99</v>
      </c>
      <c r="I128" s="41"/>
      <c r="J128" s="172"/>
      <c r="K128" s="65"/>
      <c r="L128" s="172">
        <v>38902.99</v>
      </c>
      <c r="M128" s="103"/>
      <c r="N128" s="173">
        <v>0</v>
      </c>
      <c r="O128" s="172">
        <f t="shared" si="1"/>
        <v>38902.99</v>
      </c>
      <c r="Y128" s="43"/>
    </row>
    <row r="129" spans="1:25" s="97" customFormat="1" ht="15" customHeight="1" x14ac:dyDescent="0.25">
      <c r="A129" s="78" t="s">
        <v>16</v>
      </c>
      <c r="B129" s="89"/>
      <c r="C129" s="70" t="s">
        <v>23</v>
      </c>
      <c r="D129" s="70" t="s">
        <v>23</v>
      </c>
      <c r="E129" s="130" t="s">
        <v>266</v>
      </c>
      <c r="F129" s="131" t="s">
        <v>267</v>
      </c>
      <c r="G129" s="138">
        <f>SUM(G130:G135)</f>
        <v>0</v>
      </c>
      <c r="H129" s="133">
        <v>6376170.1100000003</v>
      </c>
      <c r="I129" s="41"/>
      <c r="J129" s="75">
        <v>0</v>
      </c>
      <c r="K129" s="65"/>
      <c r="L129" s="75">
        <v>6376170.1100000003</v>
      </c>
      <c r="M129" s="76"/>
      <c r="N129" s="134">
        <v>27657.4</v>
      </c>
      <c r="O129" s="75">
        <f t="shared" si="1"/>
        <v>6348512.71</v>
      </c>
      <c r="Y129" s="43"/>
    </row>
    <row r="130" spans="1:25" s="97" customFormat="1" ht="15" customHeight="1" x14ac:dyDescent="0.25">
      <c r="A130" s="78"/>
      <c r="B130" s="89"/>
      <c r="C130" s="70" t="s">
        <v>23</v>
      </c>
      <c r="D130" s="70" t="s">
        <v>13</v>
      </c>
      <c r="E130" s="80" t="s">
        <v>268</v>
      </c>
      <c r="F130" s="169" t="s">
        <v>269</v>
      </c>
      <c r="G130" s="170"/>
      <c r="H130" s="171">
        <v>807464.4</v>
      </c>
      <c r="I130" s="41"/>
      <c r="J130" s="172"/>
      <c r="K130" s="65"/>
      <c r="L130" s="172">
        <v>807464.4</v>
      </c>
      <c r="M130" s="103"/>
      <c r="N130" s="173">
        <v>0</v>
      </c>
      <c r="O130" s="172">
        <f t="shared" si="1"/>
        <v>807464.4</v>
      </c>
      <c r="Y130" s="43"/>
    </row>
    <row r="131" spans="1:25" s="97" customFormat="1" ht="15" customHeight="1" x14ac:dyDescent="0.25">
      <c r="A131" s="78"/>
      <c r="B131" s="89"/>
      <c r="C131" s="70" t="s">
        <v>23</v>
      </c>
      <c r="D131" s="70" t="s">
        <v>13</v>
      </c>
      <c r="E131" s="80" t="s">
        <v>270</v>
      </c>
      <c r="F131" s="169" t="s">
        <v>271</v>
      </c>
      <c r="G131" s="170"/>
      <c r="H131" s="171">
        <v>2855339.12</v>
      </c>
      <c r="I131" s="41"/>
      <c r="J131" s="172"/>
      <c r="K131" s="65"/>
      <c r="L131" s="172">
        <v>2855339.12</v>
      </c>
      <c r="M131" s="103"/>
      <c r="N131" s="173">
        <v>27657.4</v>
      </c>
      <c r="O131" s="172">
        <f t="shared" si="1"/>
        <v>2827681.72</v>
      </c>
      <c r="Y131" s="43"/>
    </row>
    <row r="132" spans="1:25" s="97" customFormat="1" ht="15" customHeight="1" x14ac:dyDescent="0.25">
      <c r="A132" s="78"/>
      <c r="B132" s="89"/>
      <c r="C132" s="70" t="s">
        <v>23</v>
      </c>
      <c r="D132" s="70" t="s">
        <v>13</v>
      </c>
      <c r="E132" s="80" t="s">
        <v>272</v>
      </c>
      <c r="F132" s="169" t="s">
        <v>273</v>
      </c>
      <c r="G132" s="170"/>
      <c r="H132" s="171">
        <v>0</v>
      </c>
      <c r="I132" s="41"/>
      <c r="J132" s="172"/>
      <c r="K132" s="65"/>
      <c r="L132" s="172">
        <v>0</v>
      </c>
      <c r="M132" s="103"/>
      <c r="N132" s="173">
        <v>0</v>
      </c>
      <c r="O132" s="172">
        <f t="shared" si="1"/>
        <v>0</v>
      </c>
      <c r="Y132" s="43"/>
    </row>
    <row r="133" spans="1:25" s="97" customFormat="1" ht="15" customHeight="1" x14ac:dyDescent="0.25">
      <c r="A133" s="78"/>
      <c r="B133" s="89"/>
      <c r="C133" s="70" t="s">
        <v>23</v>
      </c>
      <c r="D133" s="70" t="s">
        <v>13</v>
      </c>
      <c r="E133" s="80" t="s">
        <v>274</v>
      </c>
      <c r="F133" s="169" t="s">
        <v>275</v>
      </c>
      <c r="G133" s="170"/>
      <c r="H133" s="171">
        <v>2706304.81</v>
      </c>
      <c r="I133" s="41"/>
      <c r="J133" s="172"/>
      <c r="K133" s="65"/>
      <c r="L133" s="172">
        <v>2706304.81</v>
      </c>
      <c r="M133" s="103"/>
      <c r="N133" s="173">
        <v>0</v>
      </c>
      <c r="O133" s="172">
        <f t="shared" si="1"/>
        <v>2706304.81</v>
      </c>
      <c r="Y133" s="43"/>
    </row>
    <row r="134" spans="1:25" s="97" customFormat="1" ht="15" customHeight="1" x14ac:dyDescent="0.25">
      <c r="A134" s="78"/>
      <c r="B134" s="89"/>
      <c r="C134" s="70" t="s">
        <v>23</v>
      </c>
      <c r="D134" s="70" t="s">
        <v>13</v>
      </c>
      <c r="E134" s="80" t="s">
        <v>276</v>
      </c>
      <c r="F134" s="169" t="s">
        <v>277</v>
      </c>
      <c r="G134" s="170"/>
      <c r="H134" s="171">
        <v>0</v>
      </c>
      <c r="I134" s="41"/>
      <c r="J134" s="172"/>
      <c r="K134" s="65"/>
      <c r="L134" s="172">
        <v>0</v>
      </c>
      <c r="M134" s="103"/>
      <c r="N134" s="173">
        <v>0</v>
      </c>
      <c r="O134" s="172">
        <f t="shared" si="1"/>
        <v>0</v>
      </c>
      <c r="Y134" s="43"/>
    </row>
    <row r="135" spans="1:25" s="97" customFormat="1" ht="15" customHeight="1" x14ac:dyDescent="0.25">
      <c r="A135" s="78"/>
      <c r="B135" s="89"/>
      <c r="C135" s="70" t="s">
        <v>23</v>
      </c>
      <c r="D135" s="70" t="s">
        <v>13</v>
      </c>
      <c r="E135" s="80" t="s">
        <v>278</v>
      </c>
      <c r="F135" s="169" t="s">
        <v>279</v>
      </c>
      <c r="G135" s="170"/>
      <c r="H135" s="171">
        <v>7061.78</v>
      </c>
      <c r="I135" s="41"/>
      <c r="J135" s="172"/>
      <c r="K135" s="65"/>
      <c r="L135" s="172">
        <v>7061.78</v>
      </c>
      <c r="M135" s="103"/>
      <c r="N135" s="173">
        <v>0</v>
      </c>
      <c r="O135" s="172">
        <f t="shared" si="1"/>
        <v>7061.78</v>
      </c>
      <c r="Y135" s="43"/>
    </row>
    <row r="136" spans="1:25" s="97" customFormat="1" ht="15" customHeight="1" x14ac:dyDescent="0.25">
      <c r="A136" s="78"/>
      <c r="B136" s="89"/>
      <c r="C136" s="70" t="s">
        <v>23</v>
      </c>
      <c r="D136" s="70" t="s">
        <v>13</v>
      </c>
      <c r="E136" s="130" t="s">
        <v>280</v>
      </c>
      <c r="F136" s="131" t="s">
        <v>281</v>
      </c>
      <c r="G136" s="174"/>
      <c r="H136" s="139">
        <v>0</v>
      </c>
      <c r="I136" s="41"/>
      <c r="J136" s="140"/>
      <c r="K136" s="65"/>
      <c r="L136" s="140">
        <v>0</v>
      </c>
      <c r="M136" s="103"/>
      <c r="N136" s="141">
        <v>0</v>
      </c>
      <c r="O136" s="140">
        <f t="shared" si="1"/>
        <v>0</v>
      </c>
      <c r="Y136" s="43"/>
    </row>
    <row r="137" spans="1:25" s="97" customFormat="1" ht="15" customHeight="1" x14ac:dyDescent="0.25">
      <c r="A137" s="78" t="s">
        <v>16</v>
      </c>
      <c r="B137" s="89"/>
      <c r="C137" s="70" t="s">
        <v>23</v>
      </c>
      <c r="D137" s="70" t="s">
        <v>23</v>
      </c>
      <c r="E137" s="130" t="s">
        <v>282</v>
      </c>
      <c r="F137" s="131" t="s">
        <v>283</v>
      </c>
      <c r="G137" s="132">
        <f>SUM(G138:G140)</f>
        <v>0</v>
      </c>
      <c r="H137" s="133">
        <v>216964.9</v>
      </c>
      <c r="I137" s="41"/>
      <c r="J137" s="75">
        <v>0</v>
      </c>
      <c r="K137" s="65"/>
      <c r="L137" s="75">
        <v>216964.9</v>
      </c>
      <c r="M137" s="76"/>
      <c r="N137" s="134">
        <v>0</v>
      </c>
      <c r="O137" s="75">
        <f t="shared" si="1"/>
        <v>216964.9</v>
      </c>
      <c r="Y137" s="43"/>
    </row>
    <row r="138" spans="1:25" s="97" customFormat="1" ht="15" customHeight="1" x14ac:dyDescent="0.25">
      <c r="A138" s="78"/>
      <c r="B138" s="89"/>
      <c r="C138" s="70" t="s">
        <v>23</v>
      </c>
      <c r="D138" s="70" t="s">
        <v>13</v>
      </c>
      <c r="E138" s="80" t="s">
        <v>284</v>
      </c>
      <c r="F138" s="169" t="s">
        <v>285</v>
      </c>
      <c r="G138" s="170"/>
      <c r="H138" s="171">
        <v>142817.97</v>
      </c>
      <c r="I138" s="41"/>
      <c r="J138" s="172"/>
      <c r="K138" s="65"/>
      <c r="L138" s="172">
        <v>142817.97</v>
      </c>
      <c r="M138" s="103"/>
      <c r="N138" s="173">
        <v>0</v>
      </c>
      <c r="O138" s="172">
        <f t="shared" ref="O138:O201" si="2">H138-N138</f>
        <v>142817.97</v>
      </c>
      <c r="Y138" s="43"/>
    </row>
    <row r="139" spans="1:25" s="97" customFormat="1" ht="15" customHeight="1" x14ac:dyDescent="0.25">
      <c r="A139" s="78"/>
      <c r="B139" s="89"/>
      <c r="C139" s="70" t="s">
        <v>23</v>
      </c>
      <c r="D139" s="70" t="s">
        <v>13</v>
      </c>
      <c r="E139" s="80" t="s">
        <v>286</v>
      </c>
      <c r="F139" s="169" t="s">
        <v>287</v>
      </c>
      <c r="G139" s="170"/>
      <c r="H139" s="171">
        <v>72296.53</v>
      </c>
      <c r="I139" s="41"/>
      <c r="J139" s="172"/>
      <c r="K139" s="65"/>
      <c r="L139" s="172">
        <v>72296.53</v>
      </c>
      <c r="M139" s="103"/>
      <c r="N139" s="173">
        <v>0</v>
      </c>
      <c r="O139" s="172">
        <f t="shared" si="2"/>
        <v>72296.53</v>
      </c>
      <c r="Y139" s="43"/>
    </row>
    <row r="140" spans="1:25" s="97" customFormat="1" ht="15" customHeight="1" x14ac:dyDescent="0.25">
      <c r="A140" s="78"/>
      <c r="B140" s="89"/>
      <c r="C140" s="70" t="s">
        <v>23</v>
      </c>
      <c r="D140" s="70" t="s">
        <v>13</v>
      </c>
      <c r="E140" s="80" t="s">
        <v>288</v>
      </c>
      <c r="F140" s="169" t="s">
        <v>289</v>
      </c>
      <c r="G140" s="170"/>
      <c r="H140" s="171">
        <v>1850.4</v>
      </c>
      <c r="I140" s="41"/>
      <c r="J140" s="172"/>
      <c r="K140" s="65"/>
      <c r="L140" s="172">
        <v>1850.4</v>
      </c>
      <c r="M140" s="103"/>
      <c r="N140" s="173">
        <v>0</v>
      </c>
      <c r="O140" s="172">
        <f t="shared" si="2"/>
        <v>1850.4</v>
      </c>
      <c r="Y140" s="43"/>
    </row>
    <row r="141" spans="1:25" s="97" customFormat="1" ht="20.100000000000001" customHeight="1" thickBot="1" x14ac:dyDescent="0.3">
      <c r="A141" s="78" t="s">
        <v>16</v>
      </c>
      <c r="B141" s="89"/>
      <c r="C141" s="70" t="s">
        <v>23</v>
      </c>
      <c r="D141" s="70" t="s">
        <v>23</v>
      </c>
      <c r="E141" s="175" t="s">
        <v>290</v>
      </c>
      <c r="F141" s="176" t="s">
        <v>291</v>
      </c>
      <c r="G141" s="177">
        <v>0</v>
      </c>
      <c r="H141" s="178">
        <v>376158548.14999998</v>
      </c>
      <c r="I141" s="41"/>
      <c r="J141" s="179">
        <v>1404562.01</v>
      </c>
      <c r="K141" s="65"/>
      <c r="L141" s="179">
        <v>374753986.13999999</v>
      </c>
      <c r="M141" s="180"/>
      <c r="N141" s="181">
        <v>-224191.35</v>
      </c>
      <c r="O141" s="179">
        <f t="shared" si="2"/>
        <v>376382739.5</v>
      </c>
      <c r="Y141" s="43"/>
    </row>
    <row r="142" spans="1:25" s="97" customFormat="1" ht="20.100000000000001" customHeight="1" thickBot="1" x14ac:dyDescent="0.3">
      <c r="A142" s="182"/>
      <c r="B142" s="182"/>
      <c r="C142" s="70" t="s">
        <v>23</v>
      </c>
      <c r="D142" s="70" t="s">
        <v>23</v>
      </c>
      <c r="E142" s="183"/>
      <c r="F142" s="184"/>
      <c r="G142" s="185"/>
      <c r="H142" s="186"/>
      <c r="I142" s="168"/>
      <c r="J142" s="187"/>
      <c r="K142" s="188"/>
      <c r="L142" s="187">
        <v>0</v>
      </c>
      <c r="M142" s="186"/>
      <c r="N142" s="186"/>
      <c r="O142" s="187">
        <f t="shared" si="2"/>
        <v>0</v>
      </c>
      <c r="Y142" s="43"/>
    </row>
    <row r="143" spans="1:25" s="97" customFormat="1" ht="20.100000000000001" customHeight="1" x14ac:dyDescent="0.25">
      <c r="A143" s="78"/>
      <c r="B143" s="89"/>
      <c r="C143" s="70" t="s">
        <v>23</v>
      </c>
      <c r="D143" s="70" t="s">
        <v>23</v>
      </c>
      <c r="E143" s="189"/>
      <c r="F143" s="190" t="s">
        <v>292</v>
      </c>
      <c r="G143" s="191"/>
      <c r="H143" s="192"/>
      <c r="I143" s="41"/>
      <c r="J143" s="102"/>
      <c r="K143" s="65"/>
      <c r="L143" s="102">
        <v>0</v>
      </c>
      <c r="M143" s="103"/>
      <c r="N143" s="193"/>
      <c r="O143" s="102">
        <f t="shared" si="2"/>
        <v>0</v>
      </c>
      <c r="Y143" s="43"/>
    </row>
    <row r="144" spans="1:25" s="97" customFormat="1" ht="15" customHeight="1" x14ac:dyDescent="0.25">
      <c r="A144" s="78" t="s">
        <v>16</v>
      </c>
      <c r="B144" s="89"/>
      <c r="C144" s="70" t="s">
        <v>23</v>
      </c>
      <c r="D144" s="70" t="s">
        <v>23</v>
      </c>
      <c r="E144" s="194" t="s">
        <v>293</v>
      </c>
      <c r="F144" s="195" t="s">
        <v>294</v>
      </c>
      <c r="G144" s="133">
        <f>+G145+G176</f>
        <v>0</v>
      </c>
      <c r="H144" s="133">
        <v>63700777.199999996</v>
      </c>
      <c r="I144" s="41"/>
      <c r="J144" s="75">
        <v>0</v>
      </c>
      <c r="K144" s="65"/>
      <c r="L144" s="75">
        <v>63700777.199999996</v>
      </c>
      <c r="M144" s="76"/>
      <c r="N144" s="134">
        <v>2756383.8400000003</v>
      </c>
      <c r="O144" s="75">
        <f t="shared" si="2"/>
        <v>60944393.359999992</v>
      </c>
      <c r="Y144" s="43"/>
    </row>
    <row r="145" spans="1:25" s="97" customFormat="1" ht="15" customHeight="1" x14ac:dyDescent="0.25">
      <c r="A145" s="78" t="s">
        <v>16</v>
      </c>
      <c r="B145" s="89"/>
      <c r="C145" s="70" t="s">
        <v>23</v>
      </c>
      <c r="D145" s="70" t="s">
        <v>23</v>
      </c>
      <c r="E145" s="196" t="s">
        <v>295</v>
      </c>
      <c r="F145" s="197" t="s">
        <v>296</v>
      </c>
      <c r="G145" s="126">
        <f>+G146+G154+G158+SUM(G162:G167)</f>
        <v>0</v>
      </c>
      <c r="H145" s="126">
        <v>62792167.759999998</v>
      </c>
      <c r="I145" s="41"/>
      <c r="J145" s="127">
        <v>0</v>
      </c>
      <c r="K145" s="65"/>
      <c r="L145" s="127">
        <v>62792167.759999998</v>
      </c>
      <c r="M145" s="128"/>
      <c r="N145" s="129">
        <v>2595252.37</v>
      </c>
      <c r="O145" s="127">
        <f t="shared" si="2"/>
        <v>60196915.390000001</v>
      </c>
      <c r="W145" s="198"/>
      <c r="Y145" s="43"/>
    </row>
    <row r="146" spans="1:25" s="97" customFormat="1" ht="15" customHeight="1" x14ac:dyDescent="0.25">
      <c r="A146" s="78" t="s">
        <v>16</v>
      </c>
      <c r="B146" s="89"/>
      <c r="C146" s="70" t="s">
        <v>23</v>
      </c>
      <c r="D146" s="70" t="s">
        <v>23</v>
      </c>
      <c r="E146" s="199" t="s">
        <v>297</v>
      </c>
      <c r="F146" s="149" t="s">
        <v>298</v>
      </c>
      <c r="G146" s="93">
        <f>SUM(G147:G153)</f>
        <v>0</v>
      </c>
      <c r="H146" s="93">
        <v>40912330.990000002</v>
      </c>
      <c r="I146" s="41"/>
      <c r="J146" s="94">
        <v>0</v>
      </c>
      <c r="K146" s="65"/>
      <c r="L146" s="94">
        <v>40912330.990000002</v>
      </c>
      <c r="M146" s="95"/>
      <c r="N146" s="96">
        <v>645173.77</v>
      </c>
      <c r="O146" s="94">
        <f t="shared" si="2"/>
        <v>40267157.219999999</v>
      </c>
      <c r="Y146" s="43"/>
    </row>
    <row r="147" spans="1:25" s="42" customFormat="1" ht="15" customHeight="1" x14ac:dyDescent="0.25">
      <c r="A147" s="118"/>
      <c r="B147" s="119"/>
      <c r="C147" s="70" t="s">
        <v>23</v>
      </c>
      <c r="D147" s="70" t="s">
        <v>13</v>
      </c>
      <c r="E147" s="200" t="s">
        <v>299</v>
      </c>
      <c r="F147" s="201" t="s">
        <v>300</v>
      </c>
      <c r="G147" s="100"/>
      <c r="H147" s="171">
        <v>39267809.130000003</v>
      </c>
      <c r="I147" s="41"/>
      <c r="J147" s="172"/>
      <c r="K147" s="65"/>
      <c r="L147" s="172">
        <v>39267809.130000003</v>
      </c>
      <c r="M147" s="103"/>
      <c r="N147" s="173">
        <v>516635.92</v>
      </c>
      <c r="O147" s="172">
        <f t="shared" si="2"/>
        <v>38751173.210000001</v>
      </c>
      <c r="Y147" s="43"/>
    </row>
    <row r="148" spans="1:25" s="42" customFormat="1" ht="15" customHeight="1" x14ac:dyDescent="0.25">
      <c r="A148" s="118"/>
      <c r="B148" s="119"/>
      <c r="C148" s="70" t="s">
        <v>23</v>
      </c>
      <c r="D148" s="70" t="s">
        <v>13</v>
      </c>
      <c r="E148" s="200" t="s">
        <v>301</v>
      </c>
      <c r="F148" s="201" t="s">
        <v>302</v>
      </c>
      <c r="G148" s="100"/>
      <c r="H148" s="171">
        <v>1033251.1799999999</v>
      </c>
      <c r="I148" s="41"/>
      <c r="J148" s="172"/>
      <c r="K148" s="65"/>
      <c r="L148" s="172">
        <v>1033251.1799999999</v>
      </c>
      <c r="M148" s="103"/>
      <c r="N148" s="173">
        <v>821.08</v>
      </c>
      <c r="O148" s="172">
        <f t="shared" si="2"/>
        <v>1032430.1</v>
      </c>
      <c r="Y148" s="43"/>
    </row>
    <row r="149" spans="1:25" s="42" customFormat="1" ht="15" customHeight="1" x14ac:dyDescent="0.25">
      <c r="A149" s="118"/>
      <c r="B149" s="119"/>
      <c r="C149" s="70" t="s">
        <v>23</v>
      </c>
      <c r="D149" s="70" t="s">
        <v>13</v>
      </c>
      <c r="E149" s="200" t="s">
        <v>303</v>
      </c>
      <c r="F149" s="201" t="s">
        <v>304</v>
      </c>
      <c r="G149" s="100"/>
      <c r="H149" s="171">
        <v>611270.68000000005</v>
      </c>
      <c r="I149" s="41"/>
      <c r="J149" s="172"/>
      <c r="K149" s="65"/>
      <c r="L149" s="172">
        <v>611270.68000000005</v>
      </c>
      <c r="M149" s="103"/>
      <c r="N149" s="173">
        <v>127716.77</v>
      </c>
      <c r="O149" s="172">
        <f t="shared" si="2"/>
        <v>483553.91000000003</v>
      </c>
      <c r="Y149" s="43"/>
    </row>
    <row r="150" spans="1:25" s="42" customFormat="1" ht="15" customHeight="1" x14ac:dyDescent="0.25">
      <c r="A150" s="78" t="s">
        <v>16</v>
      </c>
      <c r="B150" s="89"/>
      <c r="C150" s="70" t="s">
        <v>23</v>
      </c>
      <c r="D150" s="70" t="s">
        <v>23</v>
      </c>
      <c r="E150" s="200" t="s">
        <v>305</v>
      </c>
      <c r="F150" s="201" t="s">
        <v>306</v>
      </c>
      <c r="G150" s="100"/>
      <c r="H150" s="101">
        <v>0</v>
      </c>
      <c r="I150" s="41"/>
      <c r="J150" s="102">
        <v>0</v>
      </c>
      <c r="K150" s="65"/>
      <c r="L150" s="102">
        <v>0</v>
      </c>
      <c r="M150" s="103"/>
      <c r="N150" s="104">
        <v>0</v>
      </c>
      <c r="O150" s="102">
        <f t="shared" si="2"/>
        <v>0</v>
      </c>
      <c r="Y150" s="43"/>
    </row>
    <row r="151" spans="1:25" s="41" customFormat="1" ht="15" customHeight="1" x14ac:dyDescent="0.25">
      <c r="A151" s="118"/>
      <c r="B151" s="119" t="s">
        <v>12</v>
      </c>
      <c r="C151" s="70" t="s">
        <v>12</v>
      </c>
      <c r="D151" s="70" t="s">
        <v>13</v>
      </c>
      <c r="E151" s="200" t="s">
        <v>307</v>
      </c>
      <c r="F151" s="201" t="s">
        <v>308</v>
      </c>
      <c r="G151" s="100"/>
      <c r="H151" s="171">
        <v>0</v>
      </c>
      <c r="J151" s="172"/>
      <c r="K151" s="65"/>
      <c r="L151" s="172">
        <v>0</v>
      </c>
      <c r="M151" s="103"/>
      <c r="N151" s="173">
        <v>0</v>
      </c>
      <c r="O151" s="172">
        <f t="shared" si="2"/>
        <v>0</v>
      </c>
      <c r="Y151" s="142"/>
    </row>
    <row r="152" spans="1:25" s="41" customFormat="1" ht="15" customHeight="1" x14ac:dyDescent="0.25">
      <c r="A152" s="118"/>
      <c r="B152" s="119" t="s">
        <v>144</v>
      </c>
      <c r="C152" s="70" t="s">
        <v>144</v>
      </c>
      <c r="D152" s="70" t="s">
        <v>13</v>
      </c>
      <c r="E152" s="200" t="s">
        <v>309</v>
      </c>
      <c r="F152" s="201" t="s">
        <v>310</v>
      </c>
      <c r="G152" s="100"/>
      <c r="H152" s="171">
        <v>0</v>
      </c>
      <c r="J152" s="172"/>
      <c r="K152" s="65"/>
      <c r="L152" s="172">
        <v>0</v>
      </c>
      <c r="M152" s="103"/>
      <c r="N152" s="173">
        <v>0</v>
      </c>
      <c r="O152" s="172">
        <f t="shared" si="2"/>
        <v>0</v>
      </c>
      <c r="Y152" s="142"/>
    </row>
    <row r="153" spans="1:25" s="41" customFormat="1" ht="15" customHeight="1" x14ac:dyDescent="0.25">
      <c r="A153" s="118"/>
      <c r="B153" s="119"/>
      <c r="C153" s="70" t="s">
        <v>23</v>
      </c>
      <c r="D153" s="70" t="s">
        <v>13</v>
      </c>
      <c r="E153" s="200" t="s">
        <v>311</v>
      </c>
      <c r="F153" s="201" t="s">
        <v>312</v>
      </c>
      <c r="G153" s="100"/>
      <c r="H153" s="171">
        <v>0</v>
      </c>
      <c r="J153" s="172"/>
      <c r="K153" s="65"/>
      <c r="L153" s="172">
        <v>0</v>
      </c>
      <c r="M153" s="103"/>
      <c r="N153" s="173">
        <v>0</v>
      </c>
      <c r="O153" s="172">
        <f t="shared" si="2"/>
        <v>0</v>
      </c>
      <c r="Y153" s="142"/>
    </row>
    <row r="154" spans="1:25" s="97" customFormat="1" ht="15" customHeight="1" x14ac:dyDescent="0.25">
      <c r="A154" s="78" t="s">
        <v>16</v>
      </c>
      <c r="B154" s="89"/>
      <c r="C154" s="70" t="s">
        <v>23</v>
      </c>
      <c r="D154" s="70" t="s">
        <v>23</v>
      </c>
      <c r="E154" s="199" t="s">
        <v>313</v>
      </c>
      <c r="F154" s="149" t="s">
        <v>314</v>
      </c>
      <c r="G154" s="93">
        <f>SUM(G155:G157)</f>
        <v>0</v>
      </c>
      <c r="H154" s="93">
        <v>13064</v>
      </c>
      <c r="I154" s="41"/>
      <c r="J154" s="94">
        <v>0</v>
      </c>
      <c r="K154" s="65"/>
      <c r="L154" s="94">
        <v>13064</v>
      </c>
      <c r="M154" s="95"/>
      <c r="N154" s="96">
        <v>0</v>
      </c>
      <c r="O154" s="94">
        <f t="shared" si="2"/>
        <v>13064</v>
      </c>
      <c r="Y154" s="43"/>
    </row>
    <row r="155" spans="1:25" s="97" customFormat="1" ht="15" customHeight="1" x14ac:dyDescent="0.25">
      <c r="A155" s="78"/>
      <c r="B155" s="89" t="s">
        <v>12</v>
      </c>
      <c r="C155" s="70" t="s">
        <v>12</v>
      </c>
      <c r="D155" s="70" t="s">
        <v>13</v>
      </c>
      <c r="E155" s="200" t="s">
        <v>315</v>
      </c>
      <c r="F155" s="201" t="s">
        <v>316</v>
      </c>
      <c r="G155" s="100"/>
      <c r="H155" s="171">
        <v>13064</v>
      </c>
      <c r="I155" s="41"/>
      <c r="J155" s="172"/>
      <c r="K155" s="65"/>
      <c r="L155" s="172">
        <v>13064</v>
      </c>
      <c r="M155" s="103"/>
      <c r="N155" s="173">
        <v>0</v>
      </c>
      <c r="O155" s="172">
        <f t="shared" si="2"/>
        <v>13064</v>
      </c>
      <c r="Y155" s="43"/>
    </row>
    <row r="156" spans="1:25" s="97" customFormat="1" ht="15" customHeight="1" x14ac:dyDescent="0.25">
      <c r="A156" s="78"/>
      <c r="B156" s="89" t="s">
        <v>144</v>
      </c>
      <c r="C156" s="70" t="s">
        <v>144</v>
      </c>
      <c r="D156" s="70" t="s">
        <v>13</v>
      </c>
      <c r="E156" s="200" t="s">
        <v>317</v>
      </c>
      <c r="F156" s="201" t="s">
        <v>318</v>
      </c>
      <c r="G156" s="100"/>
      <c r="H156" s="171">
        <v>0</v>
      </c>
      <c r="I156" s="41"/>
      <c r="J156" s="172"/>
      <c r="K156" s="65"/>
      <c r="L156" s="172">
        <v>0</v>
      </c>
      <c r="M156" s="103"/>
      <c r="N156" s="173">
        <v>0</v>
      </c>
      <c r="O156" s="172">
        <f t="shared" si="2"/>
        <v>0</v>
      </c>
      <c r="Y156" s="43"/>
    </row>
    <row r="157" spans="1:25" s="97" customFormat="1" ht="15" customHeight="1" x14ac:dyDescent="0.25">
      <c r="A157" s="78"/>
      <c r="B157" s="89"/>
      <c r="C157" s="70" t="s">
        <v>23</v>
      </c>
      <c r="D157" s="70" t="s">
        <v>13</v>
      </c>
      <c r="E157" s="200" t="s">
        <v>319</v>
      </c>
      <c r="F157" s="201" t="s">
        <v>320</v>
      </c>
      <c r="G157" s="100"/>
      <c r="H157" s="171">
        <v>0</v>
      </c>
      <c r="I157" s="41"/>
      <c r="J157" s="172"/>
      <c r="K157" s="65"/>
      <c r="L157" s="172">
        <v>0</v>
      </c>
      <c r="M157" s="103"/>
      <c r="N157" s="173">
        <v>0</v>
      </c>
      <c r="O157" s="172">
        <f t="shared" si="2"/>
        <v>0</v>
      </c>
      <c r="Y157" s="43"/>
    </row>
    <row r="158" spans="1:25" s="97" customFormat="1" ht="15" customHeight="1" x14ac:dyDescent="0.25">
      <c r="A158" s="78" t="s">
        <v>16</v>
      </c>
      <c r="B158" s="89"/>
      <c r="C158" s="70" t="s">
        <v>23</v>
      </c>
      <c r="D158" s="70" t="s">
        <v>23</v>
      </c>
      <c r="E158" s="199" t="s">
        <v>321</v>
      </c>
      <c r="F158" s="149" t="s">
        <v>322</v>
      </c>
      <c r="G158" s="92">
        <f>SUM(G159:G161)</f>
        <v>0</v>
      </c>
      <c r="H158" s="93">
        <v>19332423.389999997</v>
      </c>
      <c r="I158" s="168"/>
      <c r="J158" s="94">
        <v>0</v>
      </c>
      <c r="K158" s="65"/>
      <c r="L158" s="94">
        <v>19332423.389999997</v>
      </c>
      <c r="M158" s="95"/>
      <c r="N158" s="96">
        <v>1928498.76</v>
      </c>
      <c r="O158" s="94">
        <f t="shared" si="2"/>
        <v>17403924.629999995</v>
      </c>
      <c r="Y158" s="43"/>
    </row>
    <row r="159" spans="1:25" s="97" customFormat="1" ht="15" customHeight="1" x14ac:dyDescent="0.25">
      <c r="A159" s="78"/>
      <c r="B159" s="89"/>
      <c r="C159" s="70" t="s">
        <v>23</v>
      </c>
      <c r="D159" s="70" t="s">
        <v>13</v>
      </c>
      <c r="E159" s="200" t="s">
        <v>323</v>
      </c>
      <c r="F159" s="201" t="s">
        <v>324</v>
      </c>
      <c r="G159" s="100"/>
      <c r="H159" s="101">
        <v>13207937.049999999</v>
      </c>
      <c r="I159" s="41"/>
      <c r="J159" s="102"/>
      <c r="K159" s="65"/>
      <c r="L159" s="102">
        <v>13207937.049999999</v>
      </c>
      <c r="M159" s="103"/>
      <c r="N159" s="173">
        <v>825466.3899999999</v>
      </c>
      <c r="O159" s="102">
        <f t="shared" si="2"/>
        <v>12382470.659999998</v>
      </c>
      <c r="Y159" s="202"/>
    </row>
    <row r="160" spans="1:25" s="97" customFormat="1" ht="15" customHeight="1" x14ac:dyDescent="0.25">
      <c r="A160" s="78"/>
      <c r="B160" s="89"/>
      <c r="C160" s="70" t="s">
        <v>23</v>
      </c>
      <c r="D160" s="70" t="s">
        <v>13</v>
      </c>
      <c r="E160" s="200" t="s">
        <v>325</v>
      </c>
      <c r="F160" s="201" t="s">
        <v>326</v>
      </c>
      <c r="G160" s="100"/>
      <c r="H160" s="101">
        <v>1002476.78</v>
      </c>
      <c r="I160" s="41"/>
      <c r="J160" s="102"/>
      <c r="K160" s="65"/>
      <c r="L160" s="102">
        <v>1002476.78</v>
      </c>
      <c r="M160" s="103"/>
      <c r="N160" s="104">
        <v>0</v>
      </c>
      <c r="O160" s="102">
        <f t="shared" si="2"/>
        <v>1002476.78</v>
      </c>
      <c r="Y160" s="43"/>
    </row>
    <row r="161" spans="1:25" s="97" customFormat="1" ht="15" customHeight="1" x14ac:dyDescent="0.25">
      <c r="A161" s="78"/>
      <c r="B161" s="89"/>
      <c r="C161" s="70" t="s">
        <v>23</v>
      </c>
      <c r="D161" s="70" t="s">
        <v>13</v>
      </c>
      <c r="E161" s="200" t="s">
        <v>327</v>
      </c>
      <c r="F161" s="201" t="s">
        <v>328</v>
      </c>
      <c r="G161" s="100"/>
      <c r="H161" s="101">
        <v>5122009.5599999996</v>
      </c>
      <c r="I161" s="41"/>
      <c r="J161" s="102"/>
      <c r="K161" s="65"/>
      <c r="L161" s="102">
        <v>5122009.5599999996</v>
      </c>
      <c r="M161" s="103"/>
      <c r="N161" s="104">
        <v>1103032.3700000001</v>
      </c>
      <c r="O161" s="102">
        <f t="shared" si="2"/>
        <v>4018977.1899999995</v>
      </c>
      <c r="Y161" s="43"/>
    </row>
    <row r="162" spans="1:25" s="97" customFormat="1" ht="15" customHeight="1" x14ac:dyDescent="0.25">
      <c r="A162" s="78"/>
      <c r="B162" s="89"/>
      <c r="C162" s="70" t="s">
        <v>23</v>
      </c>
      <c r="D162" s="70" t="s">
        <v>13</v>
      </c>
      <c r="E162" s="199" t="s">
        <v>329</v>
      </c>
      <c r="F162" s="149" t="s">
        <v>330</v>
      </c>
      <c r="G162" s="111"/>
      <c r="H162" s="113">
        <v>478784.46</v>
      </c>
      <c r="I162" s="168"/>
      <c r="J162" s="114"/>
      <c r="K162" s="65"/>
      <c r="L162" s="114">
        <v>478784.46</v>
      </c>
      <c r="M162" s="103"/>
      <c r="N162" s="115">
        <v>7033.8</v>
      </c>
      <c r="O162" s="114">
        <f t="shared" si="2"/>
        <v>471750.66000000003</v>
      </c>
      <c r="Y162" s="43"/>
    </row>
    <row r="163" spans="1:25" s="97" customFormat="1" ht="15" customHeight="1" x14ac:dyDescent="0.25">
      <c r="A163" s="78"/>
      <c r="B163" s="89"/>
      <c r="C163" s="70" t="s">
        <v>23</v>
      </c>
      <c r="D163" s="70" t="s">
        <v>13</v>
      </c>
      <c r="E163" s="199" t="s">
        <v>331</v>
      </c>
      <c r="F163" s="149" t="s">
        <v>332</v>
      </c>
      <c r="G163" s="111"/>
      <c r="H163" s="113">
        <v>1765692.61</v>
      </c>
      <c r="I163" s="168"/>
      <c r="J163" s="114"/>
      <c r="K163" s="65"/>
      <c r="L163" s="114">
        <v>1765692.61</v>
      </c>
      <c r="M163" s="103"/>
      <c r="N163" s="115">
        <v>0</v>
      </c>
      <c r="O163" s="114">
        <f t="shared" si="2"/>
        <v>1765692.61</v>
      </c>
      <c r="Y163" s="43"/>
    </row>
    <row r="164" spans="1:25" s="97" customFormat="1" ht="15" customHeight="1" x14ac:dyDescent="0.25">
      <c r="A164" s="78"/>
      <c r="B164" s="89"/>
      <c r="C164" s="70" t="s">
        <v>23</v>
      </c>
      <c r="D164" s="70" t="s">
        <v>13</v>
      </c>
      <c r="E164" s="199" t="s">
        <v>333</v>
      </c>
      <c r="F164" s="149" t="s">
        <v>334</v>
      </c>
      <c r="G164" s="111"/>
      <c r="H164" s="113">
        <v>0</v>
      </c>
      <c r="I164" s="168"/>
      <c r="J164" s="114"/>
      <c r="K164" s="65"/>
      <c r="L164" s="114">
        <v>0</v>
      </c>
      <c r="M164" s="103"/>
      <c r="N164" s="115">
        <v>0</v>
      </c>
      <c r="O164" s="114">
        <f t="shared" si="2"/>
        <v>0</v>
      </c>
      <c r="Y164" s="43"/>
    </row>
    <row r="165" spans="1:25" s="97" customFormat="1" ht="15" customHeight="1" x14ac:dyDescent="0.25">
      <c r="A165" s="78"/>
      <c r="B165" s="89"/>
      <c r="C165" s="70" t="s">
        <v>23</v>
      </c>
      <c r="D165" s="70" t="s">
        <v>13</v>
      </c>
      <c r="E165" s="199" t="s">
        <v>335</v>
      </c>
      <c r="F165" s="149" t="s">
        <v>336</v>
      </c>
      <c r="G165" s="111"/>
      <c r="H165" s="113">
        <v>7180.2199999999993</v>
      </c>
      <c r="I165" s="168"/>
      <c r="J165" s="114"/>
      <c r="K165" s="65"/>
      <c r="L165" s="114">
        <v>7180.2199999999993</v>
      </c>
      <c r="M165" s="103"/>
      <c r="N165" s="115">
        <v>0</v>
      </c>
      <c r="O165" s="114">
        <f t="shared" si="2"/>
        <v>7180.2199999999993</v>
      </c>
      <c r="Y165" s="43"/>
    </row>
    <row r="166" spans="1:25" s="97" customFormat="1" ht="15" customHeight="1" x14ac:dyDescent="0.25">
      <c r="A166" s="78"/>
      <c r="B166" s="89"/>
      <c r="C166" s="70" t="s">
        <v>23</v>
      </c>
      <c r="D166" s="70" t="s">
        <v>13</v>
      </c>
      <c r="E166" s="199" t="s">
        <v>337</v>
      </c>
      <c r="F166" s="203" t="s">
        <v>338</v>
      </c>
      <c r="G166" s="111"/>
      <c r="H166" s="113">
        <v>282692.09000000003</v>
      </c>
      <c r="I166" s="168"/>
      <c r="J166" s="114"/>
      <c r="K166" s="65"/>
      <c r="L166" s="114">
        <v>282692.09000000003</v>
      </c>
      <c r="M166" s="103"/>
      <c r="N166" s="115">
        <v>14546.04</v>
      </c>
      <c r="O166" s="114">
        <f t="shared" si="2"/>
        <v>268146.05000000005</v>
      </c>
      <c r="Y166" s="43"/>
    </row>
    <row r="167" spans="1:25" s="97" customFormat="1" ht="15" customHeight="1" x14ac:dyDescent="0.25">
      <c r="A167" s="78" t="s">
        <v>16</v>
      </c>
      <c r="B167" s="89" t="s">
        <v>12</v>
      </c>
      <c r="C167" s="70" t="s">
        <v>12</v>
      </c>
      <c r="D167" s="70" t="s">
        <v>23</v>
      </c>
      <c r="E167" s="199" t="s">
        <v>339</v>
      </c>
      <c r="F167" s="149" t="s">
        <v>340</v>
      </c>
      <c r="G167" s="92">
        <f>SUM(G168:G175)</f>
        <v>0</v>
      </c>
      <c r="H167" s="93">
        <v>0</v>
      </c>
      <c r="I167" s="168"/>
      <c r="J167" s="94">
        <v>0</v>
      </c>
      <c r="K167" s="204"/>
      <c r="L167" s="94">
        <v>0</v>
      </c>
      <c r="M167" s="95"/>
      <c r="N167" s="96">
        <v>0</v>
      </c>
      <c r="O167" s="94">
        <f t="shared" si="2"/>
        <v>0</v>
      </c>
      <c r="Y167" s="43"/>
    </row>
    <row r="168" spans="1:25" s="168" customFormat="1" ht="15" customHeight="1" x14ac:dyDescent="0.25">
      <c r="A168" s="78"/>
      <c r="B168" s="89" t="s">
        <v>12</v>
      </c>
      <c r="C168" s="70" t="s">
        <v>12</v>
      </c>
      <c r="D168" s="70" t="s">
        <v>13</v>
      </c>
      <c r="E168" s="199" t="s">
        <v>341</v>
      </c>
      <c r="F168" s="205" t="s">
        <v>342</v>
      </c>
      <c r="G168" s="160"/>
      <c r="H168" s="101">
        <v>0</v>
      </c>
      <c r="J168" s="102"/>
      <c r="K168" s="206"/>
      <c r="L168" s="102">
        <v>0</v>
      </c>
      <c r="M168" s="103"/>
      <c r="N168" s="104">
        <v>0</v>
      </c>
      <c r="O168" s="102">
        <f t="shared" si="2"/>
        <v>0</v>
      </c>
      <c r="Y168" s="142"/>
    </row>
    <row r="169" spans="1:25" s="168" customFormat="1" ht="15" customHeight="1" x14ac:dyDescent="0.25">
      <c r="A169" s="78"/>
      <c r="B169" s="89" t="s">
        <v>12</v>
      </c>
      <c r="C169" s="70" t="s">
        <v>12</v>
      </c>
      <c r="D169" s="70" t="s">
        <v>13</v>
      </c>
      <c r="E169" s="199" t="s">
        <v>343</v>
      </c>
      <c r="F169" s="205" t="s">
        <v>344</v>
      </c>
      <c r="G169" s="160"/>
      <c r="H169" s="101">
        <v>0</v>
      </c>
      <c r="J169" s="102"/>
      <c r="K169" s="206"/>
      <c r="L169" s="102">
        <v>0</v>
      </c>
      <c r="M169" s="103"/>
      <c r="N169" s="104">
        <v>0</v>
      </c>
      <c r="O169" s="102">
        <f t="shared" si="2"/>
        <v>0</v>
      </c>
      <c r="Y169" s="142"/>
    </row>
    <row r="170" spans="1:25" s="168" customFormat="1" ht="15" customHeight="1" x14ac:dyDescent="0.25">
      <c r="A170" s="78"/>
      <c r="B170" s="89" t="s">
        <v>12</v>
      </c>
      <c r="C170" s="70" t="s">
        <v>12</v>
      </c>
      <c r="D170" s="70" t="s">
        <v>13</v>
      </c>
      <c r="E170" s="199" t="s">
        <v>345</v>
      </c>
      <c r="F170" s="205" t="s">
        <v>346</v>
      </c>
      <c r="G170" s="160"/>
      <c r="H170" s="101">
        <v>0</v>
      </c>
      <c r="J170" s="102"/>
      <c r="K170" s="206"/>
      <c r="L170" s="102">
        <v>0</v>
      </c>
      <c r="M170" s="103"/>
      <c r="N170" s="104">
        <v>0</v>
      </c>
      <c r="O170" s="102">
        <f t="shared" si="2"/>
        <v>0</v>
      </c>
      <c r="Y170" s="142"/>
    </row>
    <row r="171" spans="1:25" s="168" customFormat="1" ht="15" customHeight="1" x14ac:dyDescent="0.25">
      <c r="A171" s="78"/>
      <c r="B171" s="89" t="s">
        <v>12</v>
      </c>
      <c r="C171" s="70" t="s">
        <v>12</v>
      </c>
      <c r="D171" s="70" t="s">
        <v>13</v>
      </c>
      <c r="E171" s="199" t="s">
        <v>347</v>
      </c>
      <c r="F171" s="205" t="s">
        <v>348</v>
      </c>
      <c r="G171" s="160"/>
      <c r="H171" s="101">
        <v>0</v>
      </c>
      <c r="J171" s="102"/>
      <c r="K171" s="206"/>
      <c r="L171" s="102">
        <v>0</v>
      </c>
      <c r="M171" s="103"/>
      <c r="N171" s="104">
        <v>0</v>
      </c>
      <c r="O171" s="102">
        <f t="shared" si="2"/>
        <v>0</v>
      </c>
      <c r="Y171" s="142"/>
    </row>
    <row r="172" spans="1:25" s="168" customFormat="1" ht="15" customHeight="1" x14ac:dyDescent="0.25">
      <c r="A172" s="78"/>
      <c r="B172" s="89" t="s">
        <v>12</v>
      </c>
      <c r="C172" s="70" t="s">
        <v>12</v>
      </c>
      <c r="D172" s="70" t="s">
        <v>13</v>
      </c>
      <c r="E172" s="199" t="s">
        <v>349</v>
      </c>
      <c r="F172" s="205" t="s">
        <v>350</v>
      </c>
      <c r="G172" s="160"/>
      <c r="H172" s="101">
        <v>0</v>
      </c>
      <c r="J172" s="102"/>
      <c r="K172" s="206"/>
      <c r="L172" s="102">
        <v>0</v>
      </c>
      <c r="M172" s="103"/>
      <c r="N172" s="104">
        <v>0</v>
      </c>
      <c r="O172" s="102">
        <f t="shared" si="2"/>
        <v>0</v>
      </c>
      <c r="Y172" s="142"/>
    </row>
    <row r="173" spans="1:25" s="168" customFormat="1" ht="15" customHeight="1" x14ac:dyDescent="0.25">
      <c r="A173" s="78"/>
      <c r="B173" s="89" t="s">
        <v>12</v>
      </c>
      <c r="C173" s="70" t="s">
        <v>12</v>
      </c>
      <c r="D173" s="70" t="s">
        <v>13</v>
      </c>
      <c r="E173" s="199" t="s">
        <v>351</v>
      </c>
      <c r="F173" s="205" t="s">
        <v>352</v>
      </c>
      <c r="G173" s="160"/>
      <c r="H173" s="101">
        <v>0</v>
      </c>
      <c r="J173" s="102"/>
      <c r="K173" s="206"/>
      <c r="L173" s="102">
        <v>0</v>
      </c>
      <c r="M173" s="103"/>
      <c r="N173" s="104">
        <v>0</v>
      </c>
      <c r="O173" s="102">
        <f t="shared" si="2"/>
        <v>0</v>
      </c>
      <c r="Y173" s="142"/>
    </row>
    <row r="174" spans="1:25" s="168" customFormat="1" ht="15" customHeight="1" x14ac:dyDescent="0.25">
      <c r="A174" s="78"/>
      <c r="B174" s="89" t="s">
        <v>12</v>
      </c>
      <c r="C174" s="70" t="s">
        <v>12</v>
      </c>
      <c r="D174" s="70" t="s">
        <v>13</v>
      </c>
      <c r="E174" s="199" t="s">
        <v>353</v>
      </c>
      <c r="F174" s="205" t="s">
        <v>354</v>
      </c>
      <c r="G174" s="160"/>
      <c r="H174" s="101">
        <v>0</v>
      </c>
      <c r="J174" s="102"/>
      <c r="K174" s="206"/>
      <c r="L174" s="102">
        <v>0</v>
      </c>
      <c r="M174" s="103"/>
      <c r="N174" s="104">
        <v>0</v>
      </c>
      <c r="O174" s="102">
        <f t="shared" si="2"/>
        <v>0</v>
      </c>
      <c r="Y174" s="142"/>
    </row>
    <row r="175" spans="1:25" s="168" customFormat="1" ht="15" customHeight="1" x14ac:dyDescent="0.25">
      <c r="A175" s="78"/>
      <c r="B175" s="89" t="s">
        <v>12</v>
      </c>
      <c r="C175" s="70" t="s">
        <v>12</v>
      </c>
      <c r="D175" s="70" t="s">
        <v>13</v>
      </c>
      <c r="E175" s="199" t="s">
        <v>355</v>
      </c>
      <c r="F175" s="208" t="s">
        <v>356</v>
      </c>
      <c r="G175" s="160"/>
      <c r="H175" s="101">
        <v>0</v>
      </c>
      <c r="J175" s="102"/>
      <c r="K175" s="206"/>
      <c r="L175" s="102">
        <v>0</v>
      </c>
      <c r="M175" s="103"/>
      <c r="N175" s="104">
        <v>0</v>
      </c>
      <c r="O175" s="102">
        <f t="shared" si="2"/>
        <v>0</v>
      </c>
      <c r="Y175" s="142"/>
    </row>
    <row r="176" spans="1:25" s="97" customFormat="1" ht="15" customHeight="1" x14ac:dyDescent="0.25">
      <c r="A176" s="78" t="s">
        <v>16</v>
      </c>
      <c r="B176" s="89"/>
      <c r="C176" s="70" t="s">
        <v>23</v>
      </c>
      <c r="D176" s="70" t="s">
        <v>23</v>
      </c>
      <c r="E176" s="196" t="s">
        <v>357</v>
      </c>
      <c r="F176" s="209" t="s">
        <v>358</v>
      </c>
      <c r="G176" s="165">
        <f>SUM(G177:G183)</f>
        <v>0</v>
      </c>
      <c r="H176" s="126">
        <v>908609.44</v>
      </c>
      <c r="I176" s="41"/>
      <c r="J176" s="127">
        <v>0</v>
      </c>
      <c r="K176" s="65"/>
      <c r="L176" s="127">
        <v>908609.44</v>
      </c>
      <c r="M176" s="128"/>
      <c r="N176" s="129">
        <v>161131.47</v>
      </c>
      <c r="O176" s="127">
        <f t="shared" si="2"/>
        <v>747477.97</v>
      </c>
      <c r="Y176" s="43"/>
    </row>
    <row r="177" spans="1:25" s="97" customFormat="1" ht="15" customHeight="1" x14ac:dyDescent="0.25">
      <c r="A177" s="78"/>
      <c r="B177" s="89"/>
      <c r="C177" s="70" t="s">
        <v>23</v>
      </c>
      <c r="D177" s="70" t="s">
        <v>13</v>
      </c>
      <c r="E177" s="199" t="s">
        <v>359</v>
      </c>
      <c r="F177" s="149" t="s">
        <v>360</v>
      </c>
      <c r="G177" s="111"/>
      <c r="H177" s="113">
        <v>64695.54</v>
      </c>
      <c r="I177" s="41"/>
      <c r="J177" s="114"/>
      <c r="K177" s="65"/>
      <c r="L177" s="114">
        <v>64695.54</v>
      </c>
      <c r="M177" s="103"/>
      <c r="N177" s="115">
        <v>17268.98</v>
      </c>
      <c r="O177" s="114">
        <f t="shared" si="2"/>
        <v>47426.559999999998</v>
      </c>
      <c r="Y177" s="43"/>
    </row>
    <row r="178" spans="1:25" s="97" customFormat="1" ht="15" customHeight="1" x14ac:dyDescent="0.25">
      <c r="A178" s="78"/>
      <c r="B178" s="89"/>
      <c r="C178" s="70" t="s">
        <v>23</v>
      </c>
      <c r="D178" s="70" t="s">
        <v>13</v>
      </c>
      <c r="E178" s="199" t="s">
        <v>361</v>
      </c>
      <c r="F178" s="149" t="s">
        <v>362</v>
      </c>
      <c r="G178" s="111"/>
      <c r="H178" s="113">
        <v>364514.3</v>
      </c>
      <c r="I178" s="41"/>
      <c r="J178" s="114"/>
      <c r="K178" s="65"/>
      <c r="L178" s="114">
        <v>364514.3</v>
      </c>
      <c r="M178" s="103"/>
      <c r="N178" s="115">
        <v>0</v>
      </c>
      <c r="O178" s="114">
        <f t="shared" si="2"/>
        <v>364514.3</v>
      </c>
      <c r="Y178" s="43"/>
    </row>
    <row r="179" spans="1:25" s="97" customFormat="1" ht="15" customHeight="1" x14ac:dyDescent="0.25">
      <c r="A179" s="78"/>
      <c r="B179" s="89"/>
      <c r="C179" s="70" t="s">
        <v>23</v>
      </c>
      <c r="D179" s="70" t="s">
        <v>13</v>
      </c>
      <c r="E179" s="199" t="s">
        <v>363</v>
      </c>
      <c r="F179" s="203" t="s">
        <v>364</v>
      </c>
      <c r="G179" s="111"/>
      <c r="H179" s="113">
        <v>102888.78</v>
      </c>
      <c r="I179" s="41"/>
      <c r="J179" s="114"/>
      <c r="K179" s="65"/>
      <c r="L179" s="114">
        <v>102888.78</v>
      </c>
      <c r="M179" s="103"/>
      <c r="N179" s="115">
        <v>0</v>
      </c>
      <c r="O179" s="114">
        <f t="shared" si="2"/>
        <v>102888.78</v>
      </c>
      <c r="Y179" s="43"/>
    </row>
    <row r="180" spans="1:25" s="97" customFormat="1" ht="15" customHeight="1" x14ac:dyDescent="0.25">
      <c r="A180" s="78"/>
      <c r="B180" s="89"/>
      <c r="C180" s="70" t="s">
        <v>23</v>
      </c>
      <c r="D180" s="70" t="s">
        <v>13</v>
      </c>
      <c r="E180" s="199" t="s">
        <v>365</v>
      </c>
      <c r="F180" s="203" t="s">
        <v>366</v>
      </c>
      <c r="G180" s="111"/>
      <c r="H180" s="113">
        <v>283442.32</v>
      </c>
      <c r="I180" s="41"/>
      <c r="J180" s="114"/>
      <c r="K180" s="65"/>
      <c r="L180" s="114">
        <v>283442.32</v>
      </c>
      <c r="M180" s="103"/>
      <c r="N180" s="115">
        <v>0</v>
      </c>
      <c r="O180" s="114">
        <f t="shared" si="2"/>
        <v>283442.32</v>
      </c>
      <c r="Y180" s="43"/>
    </row>
    <row r="181" spans="1:25" s="97" customFormat="1" ht="15" customHeight="1" x14ac:dyDescent="0.25">
      <c r="A181" s="78"/>
      <c r="B181" s="89"/>
      <c r="C181" s="70" t="s">
        <v>23</v>
      </c>
      <c r="D181" s="70" t="s">
        <v>13</v>
      </c>
      <c r="E181" s="199" t="s">
        <v>367</v>
      </c>
      <c r="F181" s="203" t="s">
        <v>368</v>
      </c>
      <c r="G181" s="111"/>
      <c r="H181" s="113">
        <v>28061.81</v>
      </c>
      <c r="I181" s="41"/>
      <c r="J181" s="114"/>
      <c r="K181" s="65"/>
      <c r="L181" s="114">
        <v>28061.81</v>
      </c>
      <c r="M181" s="103"/>
      <c r="N181" s="115">
        <v>0</v>
      </c>
      <c r="O181" s="114">
        <f t="shared" si="2"/>
        <v>28061.81</v>
      </c>
      <c r="Y181" s="43"/>
    </row>
    <row r="182" spans="1:25" s="97" customFormat="1" ht="15" customHeight="1" x14ac:dyDescent="0.25">
      <c r="A182" s="78"/>
      <c r="B182" s="89"/>
      <c r="C182" s="70" t="s">
        <v>23</v>
      </c>
      <c r="D182" s="70" t="s">
        <v>13</v>
      </c>
      <c r="E182" s="199" t="s">
        <v>369</v>
      </c>
      <c r="F182" s="149" t="s">
        <v>370</v>
      </c>
      <c r="G182" s="111"/>
      <c r="H182" s="113">
        <v>65006.69</v>
      </c>
      <c r="I182" s="41"/>
      <c r="J182" s="114"/>
      <c r="K182" s="65"/>
      <c r="L182" s="114">
        <v>65006.69</v>
      </c>
      <c r="M182" s="103"/>
      <c r="N182" s="115">
        <v>143862.49</v>
      </c>
      <c r="O182" s="114">
        <f t="shared" si="2"/>
        <v>-78855.799999999988</v>
      </c>
      <c r="Y182" s="43"/>
    </row>
    <row r="183" spans="1:25" s="97" customFormat="1" ht="15" customHeight="1" x14ac:dyDescent="0.25">
      <c r="A183" s="78"/>
      <c r="B183" s="89" t="s">
        <v>12</v>
      </c>
      <c r="C183" s="70" t="s">
        <v>12</v>
      </c>
      <c r="D183" s="70" t="s">
        <v>13</v>
      </c>
      <c r="E183" s="199" t="s">
        <v>371</v>
      </c>
      <c r="F183" s="149" t="s">
        <v>372</v>
      </c>
      <c r="G183" s="111"/>
      <c r="H183" s="113">
        <v>0</v>
      </c>
      <c r="I183" s="41"/>
      <c r="J183" s="114"/>
      <c r="K183" s="65"/>
      <c r="L183" s="114">
        <v>0</v>
      </c>
      <c r="M183" s="103"/>
      <c r="N183" s="115">
        <v>0</v>
      </c>
      <c r="O183" s="114">
        <f t="shared" si="2"/>
        <v>0</v>
      </c>
      <c r="Y183" s="43"/>
    </row>
    <row r="184" spans="1:25" s="97" customFormat="1" ht="15" customHeight="1" x14ac:dyDescent="0.25">
      <c r="A184" s="78" t="s">
        <v>16</v>
      </c>
      <c r="B184" s="89"/>
      <c r="C184" s="70" t="s">
        <v>23</v>
      </c>
      <c r="D184" s="70" t="s">
        <v>23</v>
      </c>
      <c r="E184" s="194" t="s">
        <v>373</v>
      </c>
      <c r="F184" s="195" t="s">
        <v>374</v>
      </c>
      <c r="G184" s="133">
        <v>0</v>
      </c>
      <c r="H184" s="133">
        <v>196832158.84000006</v>
      </c>
      <c r="I184" s="41"/>
      <c r="J184" s="75">
        <v>1404562.01</v>
      </c>
      <c r="K184" s="65"/>
      <c r="L184" s="75">
        <v>195427596.83000007</v>
      </c>
      <c r="M184" s="76"/>
      <c r="N184" s="134">
        <v>6705662.3500000006</v>
      </c>
      <c r="O184" s="75">
        <f t="shared" si="2"/>
        <v>190126496.49000007</v>
      </c>
      <c r="W184" s="198">
        <f>+H184+H155</f>
        <v>196845222.84000006</v>
      </c>
      <c r="Y184" s="43"/>
    </row>
    <row r="185" spans="1:25" s="97" customFormat="1" ht="15" customHeight="1" x14ac:dyDescent="0.25">
      <c r="A185" s="78" t="s">
        <v>16</v>
      </c>
      <c r="B185" s="89"/>
      <c r="C185" s="70" t="s">
        <v>23</v>
      </c>
      <c r="D185" s="70" t="s">
        <v>23</v>
      </c>
      <c r="E185" s="196" t="s">
        <v>375</v>
      </c>
      <c r="F185" s="209" t="s">
        <v>376</v>
      </c>
      <c r="G185" s="125">
        <v>0</v>
      </c>
      <c r="H185" s="126">
        <v>174561618.07000005</v>
      </c>
      <c r="I185" s="41"/>
      <c r="J185" s="127">
        <v>1404562.01</v>
      </c>
      <c r="K185" s="65"/>
      <c r="L185" s="127">
        <v>173157056.06000006</v>
      </c>
      <c r="M185" s="128"/>
      <c r="N185" s="129">
        <v>5129205.9800000004</v>
      </c>
      <c r="O185" s="127">
        <f t="shared" si="2"/>
        <v>169432412.09000006</v>
      </c>
      <c r="Y185" s="43"/>
    </row>
    <row r="186" spans="1:25" s="97" customFormat="1" ht="15" customHeight="1" x14ac:dyDescent="0.25">
      <c r="A186" s="78" t="s">
        <v>16</v>
      </c>
      <c r="B186" s="89"/>
      <c r="C186" s="70" t="s">
        <v>23</v>
      </c>
      <c r="D186" s="70" t="s">
        <v>23</v>
      </c>
      <c r="E186" s="196" t="s">
        <v>377</v>
      </c>
      <c r="F186" s="210" t="s">
        <v>378</v>
      </c>
      <c r="G186" s="211">
        <v>0</v>
      </c>
      <c r="H186" s="212">
        <v>22642510.459999997</v>
      </c>
      <c r="I186" s="41"/>
      <c r="J186" s="213">
        <v>0</v>
      </c>
      <c r="K186" s="65"/>
      <c r="L186" s="213">
        <v>22642510.459999997</v>
      </c>
      <c r="M186" s="128"/>
      <c r="N186" s="214">
        <v>2086262.4300000002</v>
      </c>
      <c r="O186" s="213">
        <f t="shared" si="2"/>
        <v>20556248.029999997</v>
      </c>
      <c r="Y186" s="43"/>
    </row>
    <row r="187" spans="1:25" s="97" customFormat="1" ht="15" customHeight="1" x14ac:dyDescent="0.25">
      <c r="A187" s="78" t="s">
        <v>16</v>
      </c>
      <c r="B187" s="89"/>
      <c r="C187" s="70" t="s">
        <v>23</v>
      </c>
      <c r="D187" s="70" t="s">
        <v>23</v>
      </c>
      <c r="E187" s="199" t="s">
        <v>379</v>
      </c>
      <c r="F187" s="208" t="s">
        <v>380</v>
      </c>
      <c r="G187" s="160">
        <v>0</v>
      </c>
      <c r="H187" s="101">
        <v>22501069.959999997</v>
      </c>
      <c r="I187" s="41"/>
      <c r="J187" s="102">
        <v>0</v>
      </c>
      <c r="K187" s="65"/>
      <c r="L187" s="102">
        <v>22501069.959999997</v>
      </c>
      <c r="M187" s="103"/>
      <c r="N187" s="104">
        <v>2086262.4300000002</v>
      </c>
      <c r="O187" s="102">
        <f t="shared" si="2"/>
        <v>20414807.529999997</v>
      </c>
      <c r="Y187" s="43"/>
    </row>
    <row r="188" spans="1:25" s="97" customFormat="1" ht="15" customHeight="1" x14ac:dyDescent="0.25">
      <c r="A188" s="78"/>
      <c r="B188" s="89"/>
      <c r="C188" s="70" t="s">
        <v>23</v>
      </c>
      <c r="D188" s="70" t="s">
        <v>13</v>
      </c>
      <c r="E188" s="199" t="s">
        <v>381</v>
      </c>
      <c r="F188" s="205" t="s">
        <v>382</v>
      </c>
      <c r="G188" s="160"/>
      <c r="H188" s="101">
        <v>15622180.550000001</v>
      </c>
      <c r="I188" s="41"/>
      <c r="J188" s="102"/>
      <c r="K188" s="65"/>
      <c r="L188" s="102">
        <v>15622180.550000001</v>
      </c>
      <c r="M188" s="103"/>
      <c r="N188" s="104">
        <v>641501.78</v>
      </c>
      <c r="O188" s="102">
        <f t="shared" si="2"/>
        <v>14980678.770000001</v>
      </c>
      <c r="Y188" s="43"/>
    </row>
    <row r="189" spans="1:25" s="97" customFormat="1" ht="15" customHeight="1" x14ac:dyDescent="0.25">
      <c r="A189" s="78"/>
      <c r="B189" s="89"/>
      <c r="C189" s="70" t="s">
        <v>23</v>
      </c>
      <c r="D189" s="70" t="s">
        <v>13</v>
      </c>
      <c r="E189" s="199" t="s">
        <v>383</v>
      </c>
      <c r="F189" s="205" t="s">
        <v>384</v>
      </c>
      <c r="G189" s="160"/>
      <c r="H189" s="101">
        <v>3814220.99</v>
      </c>
      <c r="I189" s="41"/>
      <c r="J189" s="102"/>
      <c r="K189" s="65"/>
      <c r="L189" s="102">
        <v>3814220.99</v>
      </c>
      <c r="M189" s="103"/>
      <c r="N189" s="104">
        <v>444128.13</v>
      </c>
      <c r="O189" s="102">
        <f t="shared" si="2"/>
        <v>3370092.8600000003</v>
      </c>
      <c r="Y189" s="43"/>
    </row>
    <row r="190" spans="1:25" s="97" customFormat="1" ht="15" customHeight="1" x14ac:dyDescent="0.25">
      <c r="A190" s="78"/>
      <c r="B190" s="89"/>
      <c r="C190" s="70" t="s">
        <v>23</v>
      </c>
      <c r="D190" s="70" t="s">
        <v>13</v>
      </c>
      <c r="E190" s="199" t="s">
        <v>385</v>
      </c>
      <c r="F190" s="205" t="s">
        <v>386</v>
      </c>
      <c r="G190" s="160"/>
      <c r="H190" s="101">
        <v>1792365.4000000001</v>
      </c>
      <c r="I190" s="41"/>
      <c r="J190" s="102"/>
      <c r="K190" s="65"/>
      <c r="L190" s="102">
        <v>1792365.4000000001</v>
      </c>
      <c r="M190" s="103"/>
      <c r="N190" s="104">
        <v>863919.16</v>
      </c>
      <c r="O190" s="102">
        <f t="shared" si="2"/>
        <v>928446.24000000011</v>
      </c>
      <c r="Y190" s="43"/>
    </row>
    <row r="191" spans="1:25" s="97" customFormat="1" ht="15" customHeight="1" x14ac:dyDescent="0.25">
      <c r="A191" s="78"/>
      <c r="B191" s="89"/>
      <c r="C191" s="70" t="s">
        <v>23</v>
      </c>
      <c r="D191" s="70" t="s">
        <v>13</v>
      </c>
      <c r="E191" s="199" t="s">
        <v>387</v>
      </c>
      <c r="F191" s="208" t="s">
        <v>388</v>
      </c>
      <c r="G191" s="160"/>
      <c r="H191" s="101">
        <v>1272303.02</v>
      </c>
      <c r="I191" s="41"/>
      <c r="J191" s="102"/>
      <c r="K191" s="65"/>
      <c r="L191" s="102">
        <v>1272303.02</v>
      </c>
      <c r="M191" s="103"/>
      <c r="N191" s="104">
        <v>136713.35999999999</v>
      </c>
      <c r="O191" s="102">
        <f t="shared" si="2"/>
        <v>1135589.6600000001</v>
      </c>
      <c r="Y191" s="43"/>
    </row>
    <row r="192" spans="1:25" s="97" customFormat="1" ht="15" customHeight="1" x14ac:dyDescent="0.25">
      <c r="A192" s="78"/>
      <c r="B192" s="89" t="s">
        <v>12</v>
      </c>
      <c r="C192" s="70" t="s">
        <v>12</v>
      </c>
      <c r="D192" s="70" t="s">
        <v>13</v>
      </c>
      <c r="E192" s="199" t="s">
        <v>389</v>
      </c>
      <c r="F192" s="205" t="s">
        <v>390</v>
      </c>
      <c r="G192" s="160"/>
      <c r="H192" s="101">
        <v>61875</v>
      </c>
      <c r="I192" s="41"/>
      <c r="J192" s="102"/>
      <c r="K192" s="65"/>
      <c r="L192" s="102">
        <v>61875</v>
      </c>
      <c r="M192" s="103"/>
      <c r="N192" s="104">
        <v>0</v>
      </c>
      <c r="O192" s="102">
        <f t="shared" si="2"/>
        <v>61875</v>
      </c>
      <c r="Y192" s="43"/>
    </row>
    <row r="193" spans="1:25" s="97" customFormat="1" ht="15" customHeight="1" x14ac:dyDescent="0.25">
      <c r="A193" s="78"/>
      <c r="B193" s="89" t="s">
        <v>144</v>
      </c>
      <c r="C193" s="70" t="s">
        <v>144</v>
      </c>
      <c r="D193" s="70" t="s">
        <v>13</v>
      </c>
      <c r="E193" s="199" t="s">
        <v>391</v>
      </c>
      <c r="F193" s="208" t="s">
        <v>392</v>
      </c>
      <c r="G193" s="160"/>
      <c r="H193" s="101">
        <v>79565.5</v>
      </c>
      <c r="I193" s="41"/>
      <c r="J193" s="102"/>
      <c r="K193" s="65"/>
      <c r="L193" s="102">
        <v>79565.5</v>
      </c>
      <c r="M193" s="103"/>
      <c r="N193" s="104">
        <v>0</v>
      </c>
      <c r="O193" s="102">
        <f t="shared" si="2"/>
        <v>79565.5</v>
      </c>
      <c r="Y193" s="43"/>
    </row>
    <row r="194" spans="1:25" s="97" customFormat="1" ht="15" customHeight="1" x14ac:dyDescent="0.25">
      <c r="A194" s="78" t="s">
        <v>16</v>
      </c>
      <c r="B194" s="89"/>
      <c r="C194" s="70" t="s">
        <v>23</v>
      </c>
      <c r="D194" s="70" t="s">
        <v>23</v>
      </c>
      <c r="E194" s="196" t="s">
        <v>393</v>
      </c>
      <c r="F194" s="215" t="s">
        <v>394</v>
      </c>
      <c r="G194" s="216">
        <f>SUM(G195:G197)</f>
        <v>0</v>
      </c>
      <c r="H194" s="212">
        <v>27052374.219999999</v>
      </c>
      <c r="I194" s="41"/>
      <c r="J194" s="213">
        <v>0</v>
      </c>
      <c r="K194" s="65"/>
      <c r="L194" s="213">
        <v>27052374.219999999</v>
      </c>
      <c r="M194" s="128"/>
      <c r="N194" s="214">
        <v>0</v>
      </c>
      <c r="O194" s="213">
        <f t="shared" si="2"/>
        <v>27052374.219999999</v>
      </c>
      <c r="Y194" s="43"/>
    </row>
    <row r="195" spans="1:25" s="97" customFormat="1" ht="15" customHeight="1" x14ac:dyDescent="0.25">
      <c r="A195" s="78"/>
      <c r="B195" s="89"/>
      <c r="C195" s="70" t="s">
        <v>23</v>
      </c>
      <c r="D195" s="70" t="s">
        <v>13</v>
      </c>
      <c r="E195" s="199" t="s">
        <v>395</v>
      </c>
      <c r="F195" s="205" t="s">
        <v>396</v>
      </c>
      <c r="G195" s="160"/>
      <c r="H195" s="101">
        <v>26846874.719999999</v>
      </c>
      <c r="I195" s="41"/>
      <c r="J195" s="102"/>
      <c r="K195" s="65"/>
      <c r="L195" s="102">
        <v>26846874.719999999</v>
      </c>
      <c r="M195" s="103"/>
      <c r="N195" s="104">
        <v>0</v>
      </c>
      <c r="O195" s="102">
        <f t="shared" si="2"/>
        <v>26846874.719999999</v>
      </c>
      <c r="Y195" s="43"/>
    </row>
    <row r="196" spans="1:25" s="97" customFormat="1" ht="15" customHeight="1" x14ac:dyDescent="0.25">
      <c r="A196" s="78"/>
      <c r="B196" s="89" t="s">
        <v>12</v>
      </c>
      <c r="C196" s="70" t="s">
        <v>12</v>
      </c>
      <c r="D196" s="70" t="s">
        <v>13</v>
      </c>
      <c r="E196" s="199" t="s">
        <v>397</v>
      </c>
      <c r="F196" s="208" t="s">
        <v>398</v>
      </c>
      <c r="G196" s="160"/>
      <c r="H196" s="101">
        <v>94919</v>
      </c>
      <c r="I196" s="41"/>
      <c r="J196" s="102"/>
      <c r="K196" s="65"/>
      <c r="L196" s="102">
        <v>94919</v>
      </c>
      <c r="M196" s="103"/>
      <c r="N196" s="104">
        <v>0</v>
      </c>
      <c r="O196" s="102">
        <f t="shared" si="2"/>
        <v>94919</v>
      </c>
      <c r="Y196" s="43"/>
    </row>
    <row r="197" spans="1:25" s="42" customFormat="1" ht="15" customHeight="1" x14ac:dyDescent="0.25">
      <c r="A197" s="118"/>
      <c r="B197" s="119" t="s">
        <v>144</v>
      </c>
      <c r="C197" s="70" t="s">
        <v>144</v>
      </c>
      <c r="D197" s="70" t="s">
        <v>13</v>
      </c>
      <c r="E197" s="199" t="s">
        <v>399</v>
      </c>
      <c r="F197" s="205" t="s">
        <v>400</v>
      </c>
      <c r="G197" s="160"/>
      <c r="H197" s="101">
        <v>110580.5</v>
      </c>
      <c r="I197" s="41"/>
      <c r="J197" s="102"/>
      <c r="K197" s="65"/>
      <c r="L197" s="102">
        <v>110580.5</v>
      </c>
      <c r="M197" s="103"/>
      <c r="N197" s="104">
        <v>0</v>
      </c>
      <c r="O197" s="102">
        <f t="shared" si="2"/>
        <v>110580.5</v>
      </c>
      <c r="Y197" s="43"/>
    </row>
    <row r="198" spans="1:25" s="42" customFormat="1" ht="15" customHeight="1" x14ac:dyDescent="0.25">
      <c r="A198" s="118" t="s">
        <v>16</v>
      </c>
      <c r="B198" s="119"/>
      <c r="C198" s="70" t="s">
        <v>23</v>
      </c>
      <c r="D198" s="70" t="s">
        <v>23</v>
      </c>
      <c r="E198" s="196" t="s">
        <v>401</v>
      </c>
      <c r="F198" s="215" t="s">
        <v>402</v>
      </c>
      <c r="G198" s="216">
        <f>SUM(G199:G206)+G215+G216</f>
        <v>0</v>
      </c>
      <c r="H198" s="212">
        <v>20086262.120000001</v>
      </c>
      <c r="I198" s="41"/>
      <c r="J198" s="213">
        <v>0</v>
      </c>
      <c r="K198" s="65"/>
      <c r="L198" s="213">
        <v>20086262.120000001</v>
      </c>
      <c r="M198" s="128"/>
      <c r="N198" s="214">
        <v>64940.45</v>
      </c>
      <c r="O198" s="213">
        <f t="shared" si="2"/>
        <v>20021321.670000002</v>
      </c>
      <c r="Y198" s="43"/>
    </row>
    <row r="199" spans="1:25" s="42" customFormat="1" ht="15" customHeight="1" x14ac:dyDescent="0.25">
      <c r="A199" s="118"/>
      <c r="B199" s="119" t="s">
        <v>12</v>
      </c>
      <c r="C199" s="70" t="s">
        <v>12</v>
      </c>
      <c r="D199" s="70" t="s">
        <v>13</v>
      </c>
      <c r="E199" s="199" t="s">
        <v>403</v>
      </c>
      <c r="F199" s="205" t="s">
        <v>404</v>
      </c>
      <c r="G199" s="160"/>
      <c r="H199" s="101">
        <v>6679254</v>
      </c>
      <c r="I199" s="41"/>
      <c r="J199" s="102"/>
      <c r="K199" s="65"/>
      <c r="L199" s="102">
        <v>6679254</v>
      </c>
      <c r="M199" s="103"/>
      <c r="N199" s="104">
        <v>0</v>
      </c>
      <c r="O199" s="102">
        <f t="shared" si="2"/>
        <v>6679254</v>
      </c>
      <c r="Y199" s="43"/>
    </row>
    <row r="200" spans="1:25" s="41" customFormat="1" ht="15" customHeight="1" x14ac:dyDescent="0.25">
      <c r="A200" s="118"/>
      <c r="B200" s="119" t="s">
        <v>12</v>
      </c>
      <c r="C200" s="70" t="s">
        <v>12</v>
      </c>
      <c r="D200" s="70" t="s">
        <v>13</v>
      </c>
      <c r="E200" s="199" t="s">
        <v>405</v>
      </c>
      <c r="F200" s="208" t="s">
        <v>406</v>
      </c>
      <c r="G200" s="160"/>
      <c r="H200" s="101">
        <v>0</v>
      </c>
      <c r="J200" s="102"/>
      <c r="K200" s="65"/>
      <c r="L200" s="102">
        <v>0</v>
      </c>
      <c r="M200" s="103"/>
      <c r="N200" s="104">
        <v>0</v>
      </c>
      <c r="O200" s="102">
        <f t="shared" si="2"/>
        <v>0</v>
      </c>
      <c r="Y200" s="142"/>
    </row>
    <row r="201" spans="1:25" s="42" customFormat="1" ht="15" customHeight="1" x14ac:dyDescent="0.25">
      <c r="A201" s="118"/>
      <c r="B201" s="119"/>
      <c r="C201" s="70" t="s">
        <v>23</v>
      </c>
      <c r="D201" s="70" t="s">
        <v>13</v>
      </c>
      <c r="E201" s="199" t="s">
        <v>407</v>
      </c>
      <c r="F201" s="208" t="s">
        <v>408</v>
      </c>
      <c r="G201" s="160"/>
      <c r="H201" s="101">
        <v>0</v>
      </c>
      <c r="I201" s="41"/>
      <c r="J201" s="102"/>
      <c r="K201" s="65"/>
      <c r="L201" s="102">
        <v>0</v>
      </c>
      <c r="M201" s="103"/>
      <c r="N201" s="104">
        <v>0</v>
      </c>
      <c r="O201" s="102">
        <f t="shared" si="2"/>
        <v>0</v>
      </c>
      <c r="Y201" s="43"/>
    </row>
    <row r="202" spans="1:25" s="41" customFormat="1" ht="15" customHeight="1" x14ac:dyDescent="0.25">
      <c r="A202" s="118"/>
      <c r="B202" s="119"/>
      <c r="C202" s="70" t="s">
        <v>23</v>
      </c>
      <c r="D202" s="70" t="s">
        <v>13</v>
      </c>
      <c r="E202" s="199" t="s">
        <v>409</v>
      </c>
      <c r="F202" s="208" t="s">
        <v>410</v>
      </c>
      <c r="G202" s="160"/>
      <c r="H202" s="101">
        <v>0</v>
      </c>
      <c r="J202" s="102"/>
      <c r="K202" s="65"/>
      <c r="L202" s="102">
        <v>0</v>
      </c>
      <c r="M202" s="103"/>
      <c r="N202" s="104">
        <v>0</v>
      </c>
      <c r="O202" s="102">
        <f t="shared" ref="O202:O265" si="3">H202-N202</f>
        <v>0</v>
      </c>
      <c r="Y202" s="142"/>
    </row>
    <row r="203" spans="1:25" s="42" customFormat="1" ht="15" customHeight="1" x14ac:dyDescent="0.25">
      <c r="A203" s="118"/>
      <c r="B203" s="119" t="s">
        <v>144</v>
      </c>
      <c r="C203" s="70" t="s">
        <v>144</v>
      </c>
      <c r="D203" s="70" t="s">
        <v>13</v>
      </c>
      <c r="E203" s="199" t="s">
        <v>411</v>
      </c>
      <c r="F203" s="205" t="s">
        <v>412</v>
      </c>
      <c r="G203" s="160"/>
      <c r="H203" s="101">
        <v>1367515</v>
      </c>
      <c r="I203" s="41"/>
      <c r="J203" s="102"/>
      <c r="K203" s="65"/>
      <c r="L203" s="102">
        <v>1367515</v>
      </c>
      <c r="M203" s="103"/>
      <c r="N203" s="104">
        <v>0</v>
      </c>
      <c r="O203" s="102">
        <f t="shared" si="3"/>
        <v>1367515</v>
      </c>
      <c r="Y203" s="43"/>
    </row>
    <row r="204" spans="1:25" s="41" customFormat="1" ht="15" customHeight="1" x14ac:dyDescent="0.25">
      <c r="A204" s="118"/>
      <c r="B204" s="119" t="s">
        <v>144</v>
      </c>
      <c r="C204" s="70" t="s">
        <v>144</v>
      </c>
      <c r="D204" s="70" t="s">
        <v>13</v>
      </c>
      <c r="E204" s="199" t="s">
        <v>413</v>
      </c>
      <c r="F204" s="208" t="s">
        <v>414</v>
      </c>
      <c r="G204" s="160"/>
      <c r="H204" s="101">
        <v>0</v>
      </c>
      <c r="J204" s="102"/>
      <c r="K204" s="65"/>
      <c r="L204" s="102">
        <v>0</v>
      </c>
      <c r="M204" s="103"/>
      <c r="N204" s="104">
        <v>0</v>
      </c>
      <c r="O204" s="102">
        <f t="shared" si="3"/>
        <v>0</v>
      </c>
      <c r="Y204" s="142"/>
    </row>
    <row r="205" spans="1:25" s="42" customFormat="1" ht="15" customHeight="1" x14ac:dyDescent="0.25">
      <c r="A205" s="118"/>
      <c r="B205" s="119"/>
      <c r="C205" s="70" t="s">
        <v>23</v>
      </c>
      <c r="D205" s="70" t="s">
        <v>13</v>
      </c>
      <c r="E205" s="199" t="s">
        <v>415</v>
      </c>
      <c r="F205" s="208" t="s">
        <v>416</v>
      </c>
      <c r="G205" s="160"/>
      <c r="H205" s="101">
        <v>2824238</v>
      </c>
      <c r="I205" s="41"/>
      <c r="J205" s="102"/>
      <c r="K205" s="65"/>
      <c r="L205" s="102">
        <v>2824238</v>
      </c>
      <c r="M205" s="103"/>
      <c r="N205" s="104">
        <v>64940.45</v>
      </c>
      <c r="O205" s="102">
        <f t="shared" si="3"/>
        <v>2759297.55</v>
      </c>
      <c r="Y205" s="43"/>
    </row>
    <row r="206" spans="1:25" s="42" customFormat="1" ht="15" customHeight="1" x14ac:dyDescent="0.25">
      <c r="A206" s="118" t="s">
        <v>16</v>
      </c>
      <c r="B206" s="119"/>
      <c r="C206" s="70" t="s">
        <v>23</v>
      </c>
      <c r="D206" s="70" t="s">
        <v>23</v>
      </c>
      <c r="E206" s="199" t="s">
        <v>417</v>
      </c>
      <c r="F206" s="205" t="s">
        <v>418</v>
      </c>
      <c r="G206" s="155">
        <f>SUM(G207:G214)</f>
        <v>0</v>
      </c>
      <c r="H206" s="101">
        <v>9215255.120000001</v>
      </c>
      <c r="I206" s="41"/>
      <c r="J206" s="102">
        <v>0</v>
      </c>
      <c r="K206" s="65"/>
      <c r="L206" s="102">
        <v>9215255.120000001</v>
      </c>
      <c r="M206" s="103"/>
      <c r="N206" s="104">
        <v>0</v>
      </c>
      <c r="O206" s="102">
        <f t="shared" si="3"/>
        <v>9215255.120000001</v>
      </c>
      <c r="Y206" s="43"/>
    </row>
    <row r="207" spans="1:25" s="42" customFormat="1" ht="15" customHeight="1" x14ac:dyDescent="0.25">
      <c r="A207" s="118"/>
      <c r="B207" s="119"/>
      <c r="C207" s="70" t="s">
        <v>23</v>
      </c>
      <c r="D207" s="70" t="s">
        <v>13</v>
      </c>
      <c r="E207" s="200" t="s">
        <v>419</v>
      </c>
      <c r="F207" s="201" t="s">
        <v>420</v>
      </c>
      <c r="G207" s="100"/>
      <c r="H207" s="101">
        <v>1446934</v>
      </c>
      <c r="I207" s="41"/>
      <c r="J207" s="102"/>
      <c r="K207" s="65"/>
      <c r="L207" s="102">
        <v>1446934</v>
      </c>
      <c r="M207" s="103"/>
      <c r="N207" s="104">
        <v>0</v>
      </c>
      <c r="O207" s="102">
        <f t="shared" si="3"/>
        <v>1446934</v>
      </c>
      <c r="Y207" s="43"/>
    </row>
    <row r="208" spans="1:25" s="42" customFormat="1" ht="15" customHeight="1" x14ac:dyDescent="0.25">
      <c r="A208" s="118"/>
      <c r="B208" s="119"/>
      <c r="C208" s="70" t="s">
        <v>23</v>
      </c>
      <c r="D208" s="70" t="s">
        <v>13</v>
      </c>
      <c r="E208" s="200" t="s">
        <v>421</v>
      </c>
      <c r="F208" s="201" t="s">
        <v>422</v>
      </c>
      <c r="G208" s="100"/>
      <c r="H208" s="101">
        <v>0</v>
      </c>
      <c r="I208" s="41"/>
      <c r="J208" s="102"/>
      <c r="K208" s="65"/>
      <c r="L208" s="102">
        <v>0</v>
      </c>
      <c r="M208" s="103"/>
      <c r="N208" s="104">
        <v>0</v>
      </c>
      <c r="O208" s="102">
        <f t="shared" si="3"/>
        <v>0</v>
      </c>
      <c r="Y208" s="43"/>
    </row>
    <row r="209" spans="1:25" s="42" customFormat="1" ht="15" customHeight="1" x14ac:dyDescent="0.25">
      <c r="A209" s="118"/>
      <c r="B209" s="119"/>
      <c r="C209" s="70" t="s">
        <v>23</v>
      </c>
      <c r="D209" s="70" t="s">
        <v>13</v>
      </c>
      <c r="E209" s="200" t="s">
        <v>423</v>
      </c>
      <c r="F209" s="201" t="s">
        <v>424</v>
      </c>
      <c r="G209" s="100"/>
      <c r="H209" s="101">
        <v>769171</v>
      </c>
      <c r="I209" s="41"/>
      <c r="J209" s="102"/>
      <c r="K209" s="65"/>
      <c r="L209" s="102">
        <v>769171</v>
      </c>
      <c r="M209" s="103"/>
      <c r="N209" s="104">
        <v>0</v>
      </c>
      <c r="O209" s="102">
        <f t="shared" si="3"/>
        <v>769171</v>
      </c>
      <c r="Y209" s="43"/>
    </row>
    <row r="210" spans="1:25" s="42" customFormat="1" ht="15" customHeight="1" x14ac:dyDescent="0.25">
      <c r="A210" s="118"/>
      <c r="B210" s="119"/>
      <c r="C210" s="70" t="s">
        <v>23</v>
      </c>
      <c r="D210" s="70" t="s">
        <v>13</v>
      </c>
      <c r="E210" s="200" t="s">
        <v>425</v>
      </c>
      <c r="F210" s="201" t="s">
        <v>426</v>
      </c>
      <c r="G210" s="100"/>
      <c r="H210" s="101">
        <v>0</v>
      </c>
      <c r="I210" s="41"/>
      <c r="J210" s="102"/>
      <c r="K210" s="65"/>
      <c r="L210" s="102">
        <v>0</v>
      </c>
      <c r="M210" s="103"/>
      <c r="N210" s="104">
        <v>0</v>
      </c>
      <c r="O210" s="102">
        <f t="shared" si="3"/>
        <v>0</v>
      </c>
      <c r="Y210" s="43"/>
    </row>
    <row r="211" spans="1:25" s="42" customFormat="1" ht="15" customHeight="1" x14ac:dyDescent="0.25">
      <c r="A211" s="118"/>
      <c r="B211" s="119"/>
      <c r="C211" s="70" t="s">
        <v>23</v>
      </c>
      <c r="D211" s="70" t="s">
        <v>13</v>
      </c>
      <c r="E211" s="200" t="s">
        <v>427</v>
      </c>
      <c r="F211" s="201" t="s">
        <v>428</v>
      </c>
      <c r="G211" s="100"/>
      <c r="H211" s="101">
        <v>0</v>
      </c>
      <c r="I211" s="41"/>
      <c r="J211" s="102"/>
      <c r="K211" s="65"/>
      <c r="L211" s="102">
        <v>0</v>
      </c>
      <c r="M211" s="103"/>
      <c r="N211" s="104">
        <v>0</v>
      </c>
      <c r="O211" s="102">
        <f t="shared" si="3"/>
        <v>0</v>
      </c>
      <c r="Y211" s="43"/>
    </row>
    <row r="212" spans="1:25" s="42" customFormat="1" ht="15" customHeight="1" x14ac:dyDescent="0.25">
      <c r="A212" s="118"/>
      <c r="B212" s="119"/>
      <c r="C212" s="70" t="s">
        <v>23</v>
      </c>
      <c r="D212" s="70" t="s">
        <v>13</v>
      </c>
      <c r="E212" s="200" t="s">
        <v>429</v>
      </c>
      <c r="F212" s="201" t="s">
        <v>430</v>
      </c>
      <c r="G212" s="100"/>
      <c r="H212" s="101">
        <v>0</v>
      </c>
      <c r="I212" s="41"/>
      <c r="J212" s="102"/>
      <c r="K212" s="65"/>
      <c r="L212" s="102">
        <v>0</v>
      </c>
      <c r="M212" s="103"/>
      <c r="N212" s="104">
        <v>0</v>
      </c>
      <c r="O212" s="102">
        <f t="shared" si="3"/>
        <v>0</v>
      </c>
      <c r="Y212" s="43"/>
    </row>
    <row r="213" spans="1:25" s="42" customFormat="1" ht="15" customHeight="1" x14ac:dyDescent="0.25">
      <c r="A213" s="118"/>
      <c r="B213" s="119"/>
      <c r="C213" s="70" t="s">
        <v>23</v>
      </c>
      <c r="D213" s="70" t="s">
        <v>13</v>
      </c>
      <c r="E213" s="200" t="s">
        <v>431</v>
      </c>
      <c r="F213" s="201" t="s">
        <v>432</v>
      </c>
      <c r="G213" s="100"/>
      <c r="H213" s="101">
        <v>6999150.120000001</v>
      </c>
      <c r="I213" s="41"/>
      <c r="J213" s="102"/>
      <c r="K213" s="65"/>
      <c r="L213" s="102">
        <v>6999150.120000001</v>
      </c>
      <c r="M213" s="103"/>
      <c r="N213" s="104">
        <v>0</v>
      </c>
      <c r="O213" s="102">
        <f t="shared" si="3"/>
        <v>6999150.120000001</v>
      </c>
      <c r="Y213" s="43"/>
    </row>
    <row r="214" spans="1:25" s="42" customFormat="1" ht="15" customHeight="1" x14ac:dyDescent="0.25">
      <c r="A214" s="118"/>
      <c r="B214" s="119"/>
      <c r="C214" s="70" t="s">
        <v>23</v>
      </c>
      <c r="D214" s="70" t="s">
        <v>13</v>
      </c>
      <c r="E214" s="200" t="s">
        <v>433</v>
      </c>
      <c r="F214" s="217" t="s">
        <v>434</v>
      </c>
      <c r="G214" s="100"/>
      <c r="H214" s="101">
        <v>0</v>
      </c>
      <c r="I214" s="41"/>
      <c r="J214" s="102"/>
      <c r="K214" s="65"/>
      <c r="L214" s="102">
        <v>0</v>
      </c>
      <c r="M214" s="103"/>
      <c r="N214" s="104">
        <v>0</v>
      </c>
      <c r="O214" s="102">
        <f t="shared" si="3"/>
        <v>0</v>
      </c>
      <c r="Y214" s="43"/>
    </row>
    <row r="215" spans="1:25" s="42" customFormat="1" ht="15" customHeight="1" x14ac:dyDescent="0.25">
      <c r="A215" s="118"/>
      <c r="B215" s="119"/>
      <c r="C215" s="70" t="s">
        <v>23</v>
      </c>
      <c r="D215" s="70" t="s">
        <v>13</v>
      </c>
      <c r="E215" s="199" t="s">
        <v>435</v>
      </c>
      <c r="F215" s="205" t="s">
        <v>436</v>
      </c>
      <c r="G215" s="160"/>
      <c r="H215" s="101">
        <v>0</v>
      </c>
      <c r="I215" s="41"/>
      <c r="J215" s="102"/>
      <c r="K215" s="65"/>
      <c r="L215" s="102">
        <v>0</v>
      </c>
      <c r="M215" s="103"/>
      <c r="N215" s="104">
        <v>0</v>
      </c>
      <c r="O215" s="102">
        <f t="shared" si="3"/>
        <v>0</v>
      </c>
      <c r="Y215" s="43"/>
    </row>
    <row r="216" spans="1:25" s="42" customFormat="1" ht="15" customHeight="1" x14ac:dyDescent="0.25">
      <c r="A216" s="118"/>
      <c r="B216" s="119"/>
      <c r="C216" s="70" t="s">
        <v>23</v>
      </c>
      <c r="D216" s="70" t="s">
        <v>13</v>
      </c>
      <c r="E216" s="200" t="s">
        <v>437</v>
      </c>
      <c r="F216" s="217" t="s">
        <v>438</v>
      </c>
      <c r="G216" s="100"/>
      <c r="H216" s="101">
        <v>0</v>
      </c>
      <c r="I216" s="41"/>
      <c r="J216" s="102"/>
      <c r="K216" s="65"/>
      <c r="L216" s="102">
        <v>0</v>
      </c>
      <c r="M216" s="103"/>
      <c r="N216" s="104">
        <v>0</v>
      </c>
      <c r="O216" s="102">
        <f t="shared" si="3"/>
        <v>0</v>
      </c>
      <c r="Y216" s="43"/>
    </row>
    <row r="217" spans="1:25" s="97" customFormat="1" ht="15" customHeight="1" x14ac:dyDescent="0.25">
      <c r="A217" s="78" t="s">
        <v>16</v>
      </c>
      <c r="B217" s="89"/>
      <c r="C217" s="70" t="s">
        <v>23</v>
      </c>
      <c r="D217" s="70" t="s">
        <v>23</v>
      </c>
      <c r="E217" s="196" t="s">
        <v>439</v>
      </c>
      <c r="F217" s="210" t="s">
        <v>440</v>
      </c>
      <c r="G217" s="216">
        <f>SUM(G218:G222)</f>
        <v>0</v>
      </c>
      <c r="H217" s="212">
        <v>16208139.34</v>
      </c>
      <c r="I217" s="41"/>
      <c r="J217" s="213">
        <v>0</v>
      </c>
      <c r="K217" s="65"/>
      <c r="L217" s="213">
        <v>16208139.34</v>
      </c>
      <c r="M217" s="128"/>
      <c r="N217" s="214">
        <v>0</v>
      </c>
      <c r="O217" s="213">
        <f t="shared" si="3"/>
        <v>16208139.34</v>
      </c>
      <c r="Y217" s="43"/>
    </row>
    <row r="218" spans="1:25" s="97" customFormat="1" ht="15" customHeight="1" x14ac:dyDescent="0.25">
      <c r="A218" s="78"/>
      <c r="B218" s="89" t="s">
        <v>12</v>
      </c>
      <c r="C218" s="70" t="s">
        <v>12</v>
      </c>
      <c r="D218" s="70" t="s">
        <v>13</v>
      </c>
      <c r="E218" s="199" t="s">
        <v>441</v>
      </c>
      <c r="F218" s="205" t="s">
        <v>442</v>
      </c>
      <c r="G218" s="160"/>
      <c r="H218" s="101">
        <v>127337.5</v>
      </c>
      <c r="I218" s="41"/>
      <c r="J218" s="102"/>
      <c r="K218" s="65"/>
      <c r="L218" s="102">
        <v>127337.5</v>
      </c>
      <c r="M218" s="103"/>
      <c r="N218" s="104">
        <v>0</v>
      </c>
      <c r="O218" s="102">
        <f t="shared" si="3"/>
        <v>127337.5</v>
      </c>
      <c r="Y218" s="43"/>
    </row>
    <row r="219" spans="1:25" s="97" customFormat="1" ht="15" customHeight="1" x14ac:dyDescent="0.25">
      <c r="A219" s="78"/>
      <c r="B219" s="89"/>
      <c r="C219" s="70" t="s">
        <v>23</v>
      </c>
      <c r="D219" s="70" t="s">
        <v>13</v>
      </c>
      <c r="E219" s="199" t="s">
        <v>443</v>
      </c>
      <c r="F219" s="208" t="s">
        <v>444</v>
      </c>
      <c r="G219" s="160"/>
      <c r="H219" s="101">
        <v>0</v>
      </c>
      <c r="I219" s="41"/>
      <c r="J219" s="102"/>
      <c r="K219" s="65"/>
      <c r="L219" s="102">
        <v>0</v>
      </c>
      <c r="M219" s="103"/>
      <c r="N219" s="104">
        <v>0</v>
      </c>
      <c r="O219" s="102">
        <f t="shared" si="3"/>
        <v>0</v>
      </c>
      <c r="Y219" s="43"/>
    </row>
    <row r="220" spans="1:25" s="97" customFormat="1" ht="15" customHeight="1" x14ac:dyDescent="0.25">
      <c r="A220" s="78"/>
      <c r="B220" s="89" t="s">
        <v>151</v>
      </c>
      <c r="C220" s="70" t="s">
        <v>151</v>
      </c>
      <c r="D220" s="70" t="s">
        <v>13</v>
      </c>
      <c r="E220" s="199" t="s">
        <v>445</v>
      </c>
      <c r="F220" s="208" t="s">
        <v>446</v>
      </c>
      <c r="G220" s="160"/>
      <c r="H220" s="101">
        <v>0</v>
      </c>
      <c r="I220" s="41"/>
      <c r="J220" s="102"/>
      <c r="K220" s="65"/>
      <c r="L220" s="102">
        <v>0</v>
      </c>
      <c r="M220" s="103"/>
      <c r="N220" s="104">
        <v>0</v>
      </c>
      <c r="O220" s="102">
        <f t="shared" si="3"/>
        <v>0</v>
      </c>
      <c r="Y220" s="43"/>
    </row>
    <row r="221" spans="1:25" s="97" customFormat="1" ht="15" customHeight="1" x14ac:dyDescent="0.25">
      <c r="A221" s="78"/>
      <c r="B221" s="89"/>
      <c r="C221" s="70" t="s">
        <v>23</v>
      </c>
      <c r="D221" s="70" t="s">
        <v>13</v>
      </c>
      <c r="E221" s="199" t="s">
        <v>447</v>
      </c>
      <c r="F221" s="205" t="s">
        <v>448</v>
      </c>
      <c r="G221" s="160"/>
      <c r="H221" s="101">
        <v>15711560.379999999</v>
      </c>
      <c r="I221" s="41"/>
      <c r="J221" s="102"/>
      <c r="K221" s="65"/>
      <c r="L221" s="102">
        <v>15711560.379999999</v>
      </c>
      <c r="M221" s="103"/>
      <c r="N221" s="104">
        <v>0</v>
      </c>
      <c r="O221" s="102">
        <f t="shared" si="3"/>
        <v>15711560.379999999</v>
      </c>
      <c r="Y221" s="43"/>
    </row>
    <row r="222" spans="1:25" s="97" customFormat="1" ht="15" customHeight="1" x14ac:dyDescent="0.25">
      <c r="A222" s="78"/>
      <c r="B222" s="89"/>
      <c r="C222" s="70" t="s">
        <v>23</v>
      </c>
      <c r="D222" s="70" t="s">
        <v>13</v>
      </c>
      <c r="E222" s="199" t="s">
        <v>449</v>
      </c>
      <c r="F222" s="205" t="s">
        <v>450</v>
      </c>
      <c r="G222" s="160"/>
      <c r="H222" s="101">
        <v>369241.46</v>
      </c>
      <c r="I222" s="41"/>
      <c r="J222" s="102"/>
      <c r="K222" s="65"/>
      <c r="L222" s="102">
        <v>369241.46</v>
      </c>
      <c r="M222" s="103"/>
      <c r="N222" s="104">
        <v>0</v>
      </c>
      <c r="O222" s="102">
        <f t="shared" si="3"/>
        <v>369241.46</v>
      </c>
      <c r="Y222" s="43"/>
    </row>
    <row r="223" spans="1:25" s="97" customFormat="1" ht="15" customHeight="1" x14ac:dyDescent="0.25">
      <c r="A223" s="78" t="s">
        <v>16</v>
      </c>
      <c r="B223" s="89"/>
      <c r="C223" s="70" t="s">
        <v>23</v>
      </c>
      <c r="D223" s="70" t="s">
        <v>23</v>
      </c>
      <c r="E223" s="196" t="s">
        <v>451</v>
      </c>
      <c r="F223" s="215" t="s">
        <v>452</v>
      </c>
      <c r="G223" s="216">
        <f>SUM(G224:G227)</f>
        <v>0</v>
      </c>
      <c r="H223" s="212">
        <v>677958.4</v>
      </c>
      <c r="I223" s="41"/>
      <c r="J223" s="213">
        <v>0</v>
      </c>
      <c r="K223" s="65"/>
      <c r="L223" s="213">
        <v>677958.4</v>
      </c>
      <c r="M223" s="128"/>
      <c r="N223" s="214">
        <v>0</v>
      </c>
      <c r="O223" s="213">
        <f t="shared" si="3"/>
        <v>677958.4</v>
      </c>
      <c r="Y223" s="43"/>
    </row>
    <row r="224" spans="1:25" s="97" customFormat="1" ht="15" customHeight="1" x14ac:dyDescent="0.25">
      <c r="A224" s="78"/>
      <c r="B224" s="89" t="s">
        <v>12</v>
      </c>
      <c r="C224" s="70" t="s">
        <v>12</v>
      </c>
      <c r="D224" s="70" t="s">
        <v>13</v>
      </c>
      <c r="E224" s="199" t="s">
        <v>453</v>
      </c>
      <c r="F224" s="205" t="s">
        <v>454</v>
      </c>
      <c r="G224" s="160"/>
      <c r="H224" s="101">
        <v>0</v>
      </c>
      <c r="I224" s="41"/>
      <c r="J224" s="102"/>
      <c r="K224" s="65"/>
      <c r="L224" s="102">
        <v>0</v>
      </c>
      <c r="M224" s="103"/>
      <c r="N224" s="104">
        <v>0</v>
      </c>
      <c r="O224" s="102">
        <f t="shared" si="3"/>
        <v>0</v>
      </c>
      <c r="Y224" s="43"/>
    </row>
    <row r="225" spans="1:25" s="97" customFormat="1" ht="15" customHeight="1" x14ac:dyDescent="0.25">
      <c r="A225" s="78"/>
      <c r="B225" s="89"/>
      <c r="C225" s="70" t="s">
        <v>23</v>
      </c>
      <c r="D225" s="70" t="s">
        <v>13</v>
      </c>
      <c r="E225" s="199" t="s">
        <v>455</v>
      </c>
      <c r="F225" s="205" t="s">
        <v>456</v>
      </c>
      <c r="G225" s="160"/>
      <c r="H225" s="101">
        <v>0</v>
      </c>
      <c r="I225" s="41"/>
      <c r="J225" s="102"/>
      <c r="K225" s="65"/>
      <c r="L225" s="102">
        <v>0</v>
      </c>
      <c r="M225" s="103"/>
      <c r="N225" s="104">
        <v>0</v>
      </c>
      <c r="O225" s="102">
        <f t="shared" si="3"/>
        <v>0</v>
      </c>
      <c r="Y225" s="43"/>
    </row>
    <row r="226" spans="1:25" s="42" customFormat="1" ht="15" customHeight="1" x14ac:dyDescent="0.25">
      <c r="A226" s="118"/>
      <c r="B226" s="119" t="s">
        <v>144</v>
      </c>
      <c r="C226" s="70" t="s">
        <v>144</v>
      </c>
      <c r="D226" s="70" t="s">
        <v>13</v>
      </c>
      <c r="E226" s="199" t="s">
        <v>457</v>
      </c>
      <c r="F226" s="208" t="s">
        <v>458</v>
      </c>
      <c r="G226" s="160"/>
      <c r="H226" s="101">
        <v>2204.3000000000002</v>
      </c>
      <c r="I226" s="41"/>
      <c r="J226" s="102"/>
      <c r="K226" s="65"/>
      <c r="L226" s="102">
        <v>2204.3000000000002</v>
      </c>
      <c r="M226" s="103"/>
      <c r="N226" s="104">
        <v>0</v>
      </c>
      <c r="O226" s="102">
        <f t="shared" si="3"/>
        <v>2204.3000000000002</v>
      </c>
      <c r="Y226" s="43"/>
    </row>
    <row r="227" spans="1:25" s="42" customFormat="1" ht="15" customHeight="1" x14ac:dyDescent="0.25">
      <c r="A227" s="118"/>
      <c r="B227" s="119"/>
      <c r="C227" s="70" t="s">
        <v>23</v>
      </c>
      <c r="D227" s="70" t="s">
        <v>13</v>
      </c>
      <c r="E227" s="199" t="s">
        <v>459</v>
      </c>
      <c r="F227" s="205" t="s">
        <v>460</v>
      </c>
      <c r="G227" s="160"/>
      <c r="H227" s="101">
        <v>675754.1</v>
      </c>
      <c r="I227" s="41"/>
      <c r="J227" s="102"/>
      <c r="K227" s="65"/>
      <c r="L227" s="102">
        <v>675754.1</v>
      </c>
      <c r="M227" s="103"/>
      <c r="N227" s="104">
        <v>0</v>
      </c>
      <c r="O227" s="102">
        <f t="shared" si="3"/>
        <v>675754.1</v>
      </c>
      <c r="Y227" s="43"/>
    </row>
    <row r="228" spans="1:25" s="42" customFormat="1" ht="15" customHeight="1" x14ac:dyDescent="0.25">
      <c r="A228" s="118" t="s">
        <v>16</v>
      </c>
      <c r="B228" s="119"/>
      <c r="C228" s="70" t="s">
        <v>23</v>
      </c>
      <c r="D228" s="70" t="s">
        <v>23</v>
      </c>
      <c r="E228" s="196" t="s">
        <v>461</v>
      </c>
      <c r="F228" s="215" t="s">
        <v>462</v>
      </c>
      <c r="G228" s="216">
        <f>SUM(G229:G232)</f>
        <v>0</v>
      </c>
      <c r="H228" s="212">
        <v>2042611.43</v>
      </c>
      <c r="I228" s="41"/>
      <c r="J228" s="213">
        <v>0</v>
      </c>
      <c r="K228" s="65"/>
      <c r="L228" s="213">
        <v>2042611.43</v>
      </c>
      <c r="M228" s="128"/>
      <c r="N228" s="214">
        <v>0</v>
      </c>
      <c r="O228" s="213">
        <f t="shared" si="3"/>
        <v>2042611.43</v>
      </c>
      <c r="Y228" s="43"/>
    </row>
    <row r="229" spans="1:25" s="42" customFormat="1" ht="15" customHeight="1" x14ac:dyDescent="0.25">
      <c r="A229" s="118"/>
      <c r="B229" s="119" t="s">
        <v>12</v>
      </c>
      <c r="C229" s="70" t="s">
        <v>12</v>
      </c>
      <c r="D229" s="70" t="s">
        <v>13</v>
      </c>
      <c r="E229" s="199" t="s">
        <v>463</v>
      </c>
      <c r="F229" s="208" t="s">
        <v>464</v>
      </c>
      <c r="G229" s="160"/>
      <c r="H229" s="101">
        <v>0</v>
      </c>
      <c r="I229" s="41"/>
      <c r="J229" s="102"/>
      <c r="K229" s="65"/>
      <c r="L229" s="102">
        <v>0</v>
      </c>
      <c r="M229" s="103"/>
      <c r="N229" s="104">
        <v>0</v>
      </c>
      <c r="O229" s="102">
        <f t="shared" si="3"/>
        <v>0</v>
      </c>
      <c r="Y229" s="43"/>
    </row>
    <row r="230" spans="1:25" s="42" customFormat="1" ht="15" customHeight="1" x14ac:dyDescent="0.25">
      <c r="A230" s="118"/>
      <c r="B230" s="119"/>
      <c r="C230" s="70" t="s">
        <v>23</v>
      </c>
      <c r="D230" s="70" t="s">
        <v>13</v>
      </c>
      <c r="E230" s="199" t="s">
        <v>465</v>
      </c>
      <c r="F230" s="208" t="s">
        <v>466</v>
      </c>
      <c r="G230" s="160"/>
      <c r="H230" s="101">
        <v>0</v>
      </c>
      <c r="I230" s="41"/>
      <c r="J230" s="102"/>
      <c r="K230" s="65"/>
      <c r="L230" s="102">
        <v>0</v>
      </c>
      <c r="M230" s="103"/>
      <c r="N230" s="104">
        <v>0</v>
      </c>
      <c r="O230" s="102">
        <f t="shared" si="3"/>
        <v>0</v>
      </c>
      <c r="Y230" s="43"/>
    </row>
    <row r="231" spans="1:25" s="42" customFormat="1" ht="15" customHeight="1" x14ac:dyDescent="0.25">
      <c r="A231" s="118"/>
      <c r="B231" s="119" t="s">
        <v>144</v>
      </c>
      <c r="C231" s="70" t="s">
        <v>144</v>
      </c>
      <c r="D231" s="70" t="s">
        <v>13</v>
      </c>
      <c r="E231" s="199" t="s">
        <v>467</v>
      </c>
      <c r="F231" s="208" t="s">
        <v>468</v>
      </c>
      <c r="G231" s="160"/>
      <c r="H231" s="101">
        <v>0</v>
      </c>
      <c r="I231" s="41"/>
      <c r="J231" s="102"/>
      <c r="K231" s="65"/>
      <c r="L231" s="102">
        <v>0</v>
      </c>
      <c r="M231" s="103"/>
      <c r="N231" s="104">
        <v>0</v>
      </c>
      <c r="O231" s="102">
        <f t="shared" si="3"/>
        <v>0</v>
      </c>
      <c r="Y231" s="43"/>
    </row>
    <row r="232" spans="1:25" s="42" customFormat="1" ht="15" customHeight="1" x14ac:dyDescent="0.25">
      <c r="A232" s="118"/>
      <c r="B232" s="119"/>
      <c r="C232" s="70" t="s">
        <v>23</v>
      </c>
      <c r="D232" s="70" t="s">
        <v>13</v>
      </c>
      <c r="E232" s="199" t="s">
        <v>469</v>
      </c>
      <c r="F232" s="208" t="s">
        <v>470</v>
      </c>
      <c r="G232" s="160"/>
      <c r="H232" s="101">
        <v>2042611.43</v>
      </c>
      <c r="I232" s="41"/>
      <c r="J232" s="102"/>
      <c r="K232" s="65"/>
      <c r="L232" s="102">
        <v>2042611.43</v>
      </c>
      <c r="M232" s="103"/>
      <c r="N232" s="104">
        <v>0</v>
      </c>
      <c r="O232" s="102">
        <f t="shared" si="3"/>
        <v>2042611.43</v>
      </c>
      <c r="Y232" s="43"/>
    </row>
    <row r="233" spans="1:25" s="42" customFormat="1" ht="15" customHeight="1" x14ac:dyDescent="0.25">
      <c r="A233" s="118" t="s">
        <v>16</v>
      </c>
      <c r="B233" s="119"/>
      <c r="C233" s="70" t="s">
        <v>23</v>
      </c>
      <c r="D233" s="70" t="s">
        <v>23</v>
      </c>
      <c r="E233" s="196" t="s">
        <v>471</v>
      </c>
      <c r="F233" s="215" t="s">
        <v>472</v>
      </c>
      <c r="G233" s="216">
        <f>SUM(G234:G237)</f>
        <v>0</v>
      </c>
      <c r="H233" s="212">
        <v>45575305.060000002</v>
      </c>
      <c r="I233" s="41"/>
      <c r="J233" s="213">
        <v>0</v>
      </c>
      <c r="K233" s="65"/>
      <c r="L233" s="213">
        <v>45575305.060000002</v>
      </c>
      <c r="M233" s="128"/>
      <c r="N233" s="214">
        <v>0</v>
      </c>
      <c r="O233" s="213">
        <f t="shared" si="3"/>
        <v>45575305.060000002</v>
      </c>
      <c r="Y233" s="43"/>
    </row>
    <row r="234" spans="1:25" s="42" customFormat="1" ht="15" customHeight="1" x14ac:dyDescent="0.25">
      <c r="A234" s="118"/>
      <c r="B234" s="119" t="s">
        <v>12</v>
      </c>
      <c r="C234" s="70" t="s">
        <v>12</v>
      </c>
      <c r="D234" s="70" t="s">
        <v>13</v>
      </c>
      <c r="E234" s="199" t="s">
        <v>473</v>
      </c>
      <c r="F234" s="205" t="s">
        <v>474</v>
      </c>
      <c r="G234" s="160"/>
      <c r="H234" s="101">
        <v>25321377.5</v>
      </c>
      <c r="I234" s="41"/>
      <c r="J234" s="102"/>
      <c r="K234" s="65"/>
      <c r="L234" s="102">
        <v>25321377.5</v>
      </c>
      <c r="M234" s="103"/>
      <c r="N234" s="104">
        <v>0</v>
      </c>
      <c r="O234" s="102">
        <f t="shared" si="3"/>
        <v>25321377.5</v>
      </c>
      <c r="Y234" s="43"/>
    </row>
    <row r="235" spans="1:25" s="42" customFormat="1" ht="15" customHeight="1" x14ac:dyDescent="0.25">
      <c r="A235" s="118"/>
      <c r="B235" s="119"/>
      <c r="C235" s="70" t="s">
        <v>23</v>
      </c>
      <c r="D235" s="70" t="s">
        <v>13</v>
      </c>
      <c r="E235" s="199" t="s">
        <v>475</v>
      </c>
      <c r="F235" s="205" t="s">
        <v>476</v>
      </c>
      <c r="G235" s="160"/>
      <c r="H235" s="101">
        <v>0</v>
      </c>
      <c r="I235" s="41"/>
      <c r="J235" s="102"/>
      <c r="K235" s="65"/>
      <c r="L235" s="102">
        <v>0</v>
      </c>
      <c r="M235" s="103"/>
      <c r="N235" s="104">
        <v>0</v>
      </c>
      <c r="O235" s="102">
        <f t="shared" si="3"/>
        <v>0</v>
      </c>
      <c r="Y235" s="43"/>
    </row>
    <row r="236" spans="1:25" s="42" customFormat="1" ht="15" customHeight="1" x14ac:dyDescent="0.25">
      <c r="A236" s="118"/>
      <c r="B236" s="119" t="s">
        <v>144</v>
      </c>
      <c r="C236" s="70" t="s">
        <v>144</v>
      </c>
      <c r="D236" s="70" t="s">
        <v>13</v>
      </c>
      <c r="E236" s="199" t="s">
        <v>477</v>
      </c>
      <c r="F236" s="205" t="s">
        <v>478</v>
      </c>
      <c r="G236" s="160"/>
      <c r="H236" s="101">
        <v>7918777</v>
      </c>
      <c r="I236" s="41"/>
      <c r="J236" s="102"/>
      <c r="K236" s="65"/>
      <c r="L236" s="102">
        <v>7918777</v>
      </c>
      <c r="M236" s="103"/>
      <c r="N236" s="104">
        <v>0</v>
      </c>
      <c r="O236" s="102">
        <f t="shared" si="3"/>
        <v>7918777</v>
      </c>
      <c r="Y236" s="43"/>
    </row>
    <row r="237" spans="1:25" s="42" customFormat="1" ht="15" customHeight="1" x14ac:dyDescent="0.25">
      <c r="A237" s="118" t="s">
        <v>16</v>
      </c>
      <c r="B237" s="119"/>
      <c r="C237" s="70" t="s">
        <v>23</v>
      </c>
      <c r="D237" s="70" t="s">
        <v>23</v>
      </c>
      <c r="E237" s="199" t="s">
        <v>479</v>
      </c>
      <c r="F237" s="208" t="s">
        <v>480</v>
      </c>
      <c r="G237" s="218">
        <f>SUM(G238:G242)</f>
        <v>0</v>
      </c>
      <c r="H237" s="101">
        <v>12335150.559999999</v>
      </c>
      <c r="I237" s="41"/>
      <c r="J237" s="102">
        <v>0</v>
      </c>
      <c r="K237" s="65"/>
      <c r="L237" s="102">
        <v>12335150.559999999</v>
      </c>
      <c r="M237" s="103"/>
      <c r="N237" s="104">
        <v>0</v>
      </c>
      <c r="O237" s="102">
        <f t="shared" si="3"/>
        <v>12335150.559999999</v>
      </c>
      <c r="Y237" s="43"/>
    </row>
    <row r="238" spans="1:25" s="42" customFormat="1" ht="15" customHeight="1" x14ac:dyDescent="0.25">
      <c r="A238" s="118"/>
      <c r="B238" s="119"/>
      <c r="C238" s="70" t="s">
        <v>23</v>
      </c>
      <c r="D238" s="70" t="s">
        <v>13</v>
      </c>
      <c r="E238" s="200" t="s">
        <v>481</v>
      </c>
      <c r="F238" s="217" t="s">
        <v>482</v>
      </c>
      <c r="G238" s="100"/>
      <c r="H238" s="101">
        <v>4659666</v>
      </c>
      <c r="I238" s="41"/>
      <c r="J238" s="102"/>
      <c r="K238" s="65"/>
      <c r="L238" s="102">
        <v>4659666</v>
      </c>
      <c r="M238" s="103"/>
      <c r="N238" s="104">
        <v>0</v>
      </c>
      <c r="O238" s="102">
        <f t="shared" si="3"/>
        <v>4659666</v>
      </c>
      <c r="Y238" s="43"/>
    </row>
    <row r="239" spans="1:25" s="42" customFormat="1" ht="15" customHeight="1" x14ac:dyDescent="0.25">
      <c r="A239" s="118"/>
      <c r="B239" s="119"/>
      <c r="C239" s="70" t="s">
        <v>23</v>
      </c>
      <c r="D239" s="70" t="s">
        <v>13</v>
      </c>
      <c r="E239" s="200" t="s">
        <v>483</v>
      </c>
      <c r="F239" s="217" t="s">
        <v>484</v>
      </c>
      <c r="G239" s="100"/>
      <c r="H239" s="101">
        <v>2961717.5</v>
      </c>
      <c r="I239" s="41"/>
      <c r="J239" s="102"/>
      <c r="K239" s="65"/>
      <c r="L239" s="102">
        <v>2961717.5</v>
      </c>
      <c r="M239" s="103"/>
      <c r="N239" s="104">
        <v>0</v>
      </c>
      <c r="O239" s="102">
        <f t="shared" si="3"/>
        <v>2961717.5</v>
      </c>
      <c r="Y239" s="43"/>
    </row>
    <row r="240" spans="1:25" s="42" customFormat="1" ht="15" customHeight="1" x14ac:dyDescent="0.25">
      <c r="A240" s="118"/>
      <c r="B240" s="119"/>
      <c r="C240" s="70" t="s">
        <v>23</v>
      </c>
      <c r="D240" s="70" t="s">
        <v>13</v>
      </c>
      <c r="E240" s="200" t="s">
        <v>485</v>
      </c>
      <c r="F240" s="217" t="s">
        <v>486</v>
      </c>
      <c r="G240" s="100"/>
      <c r="H240" s="101">
        <v>4713767.0599999996</v>
      </c>
      <c r="I240" s="41"/>
      <c r="J240" s="102"/>
      <c r="K240" s="65"/>
      <c r="L240" s="102">
        <v>4713767.0599999996</v>
      </c>
      <c r="M240" s="103"/>
      <c r="N240" s="104">
        <v>0</v>
      </c>
      <c r="O240" s="102">
        <f t="shared" si="3"/>
        <v>4713767.0599999996</v>
      </c>
      <c r="Y240" s="43"/>
    </row>
    <row r="241" spans="1:25" s="42" customFormat="1" ht="15" customHeight="1" x14ac:dyDescent="0.25">
      <c r="A241" s="118"/>
      <c r="B241" s="119"/>
      <c r="C241" s="70" t="s">
        <v>23</v>
      </c>
      <c r="D241" s="70" t="s">
        <v>13</v>
      </c>
      <c r="E241" s="200" t="s">
        <v>487</v>
      </c>
      <c r="F241" s="217" t="s">
        <v>488</v>
      </c>
      <c r="G241" s="100"/>
      <c r="H241" s="101">
        <v>0</v>
      </c>
      <c r="I241" s="41"/>
      <c r="J241" s="102"/>
      <c r="K241" s="65"/>
      <c r="L241" s="102">
        <v>0</v>
      </c>
      <c r="M241" s="103"/>
      <c r="N241" s="104">
        <v>0</v>
      </c>
      <c r="O241" s="102">
        <f t="shared" si="3"/>
        <v>0</v>
      </c>
      <c r="Y241" s="43"/>
    </row>
    <row r="242" spans="1:25" s="42" customFormat="1" ht="15" customHeight="1" x14ac:dyDescent="0.25">
      <c r="A242" s="118"/>
      <c r="B242" s="119"/>
      <c r="C242" s="70" t="s">
        <v>23</v>
      </c>
      <c r="D242" s="70" t="s">
        <v>13</v>
      </c>
      <c r="E242" s="199" t="s">
        <v>489</v>
      </c>
      <c r="F242" s="208" t="s">
        <v>490</v>
      </c>
      <c r="G242" s="160"/>
      <c r="H242" s="101">
        <v>0</v>
      </c>
      <c r="I242" s="41"/>
      <c r="J242" s="102"/>
      <c r="K242" s="65"/>
      <c r="L242" s="102">
        <v>0</v>
      </c>
      <c r="M242" s="103"/>
      <c r="N242" s="104">
        <v>0</v>
      </c>
      <c r="O242" s="102">
        <f t="shared" si="3"/>
        <v>0</v>
      </c>
      <c r="Y242" s="43"/>
    </row>
    <row r="243" spans="1:25" s="42" customFormat="1" ht="15" customHeight="1" x14ac:dyDescent="0.25">
      <c r="A243" s="118" t="s">
        <v>16</v>
      </c>
      <c r="B243" s="119"/>
      <c r="C243" s="70" t="s">
        <v>23</v>
      </c>
      <c r="D243" s="70" t="s">
        <v>23</v>
      </c>
      <c r="E243" s="196" t="s">
        <v>491</v>
      </c>
      <c r="F243" s="215" t="s">
        <v>492</v>
      </c>
      <c r="G243" s="216">
        <f>SUM(G244:G248)</f>
        <v>0</v>
      </c>
      <c r="H243" s="212">
        <v>8591678.6799999997</v>
      </c>
      <c r="I243" s="41"/>
      <c r="J243" s="213">
        <v>0</v>
      </c>
      <c r="K243" s="65"/>
      <c r="L243" s="213">
        <v>8591678.6799999997</v>
      </c>
      <c r="M243" s="128"/>
      <c r="N243" s="214">
        <v>0</v>
      </c>
      <c r="O243" s="213">
        <f t="shared" si="3"/>
        <v>8591678.6799999997</v>
      </c>
      <c r="Y243" s="43"/>
    </row>
    <row r="244" spans="1:25" s="42" customFormat="1" ht="15" customHeight="1" x14ac:dyDescent="0.25">
      <c r="A244" s="118"/>
      <c r="B244" s="119" t="s">
        <v>12</v>
      </c>
      <c r="C244" s="70" t="s">
        <v>12</v>
      </c>
      <c r="D244" s="70" t="s">
        <v>13</v>
      </c>
      <c r="E244" s="199" t="s">
        <v>493</v>
      </c>
      <c r="F244" s="208" t="s">
        <v>494</v>
      </c>
      <c r="G244" s="160"/>
      <c r="H244" s="101">
        <v>0</v>
      </c>
      <c r="I244" s="41"/>
      <c r="J244" s="102"/>
      <c r="K244" s="65"/>
      <c r="L244" s="102">
        <v>0</v>
      </c>
      <c r="M244" s="103"/>
      <c r="N244" s="104">
        <v>0</v>
      </c>
      <c r="O244" s="102">
        <f t="shared" si="3"/>
        <v>0</v>
      </c>
      <c r="Y244" s="43"/>
    </row>
    <row r="245" spans="1:25" s="97" customFormat="1" ht="15" customHeight="1" x14ac:dyDescent="0.25">
      <c r="A245" s="78"/>
      <c r="B245" s="89"/>
      <c r="C245" s="70" t="s">
        <v>23</v>
      </c>
      <c r="D245" s="70" t="s">
        <v>13</v>
      </c>
      <c r="E245" s="199" t="s">
        <v>495</v>
      </c>
      <c r="F245" s="208" t="s">
        <v>496</v>
      </c>
      <c r="G245" s="160"/>
      <c r="H245" s="101">
        <v>0</v>
      </c>
      <c r="I245" s="41"/>
      <c r="J245" s="102"/>
      <c r="K245" s="65"/>
      <c r="L245" s="102">
        <v>0</v>
      </c>
      <c r="M245" s="103"/>
      <c r="N245" s="104">
        <v>0</v>
      </c>
      <c r="O245" s="102">
        <f t="shared" si="3"/>
        <v>0</v>
      </c>
      <c r="Y245" s="43"/>
    </row>
    <row r="246" spans="1:25" s="97" customFormat="1" ht="15" customHeight="1" x14ac:dyDescent="0.25">
      <c r="A246" s="78"/>
      <c r="B246" s="89" t="s">
        <v>151</v>
      </c>
      <c r="C246" s="70" t="s">
        <v>151</v>
      </c>
      <c r="D246" s="70" t="s">
        <v>13</v>
      </c>
      <c r="E246" s="199" t="s">
        <v>497</v>
      </c>
      <c r="F246" s="208" t="s">
        <v>498</v>
      </c>
      <c r="G246" s="160"/>
      <c r="H246" s="101">
        <v>0</v>
      </c>
      <c r="I246" s="41"/>
      <c r="J246" s="102"/>
      <c r="K246" s="65"/>
      <c r="L246" s="102">
        <v>0</v>
      </c>
      <c r="M246" s="103"/>
      <c r="N246" s="104">
        <v>0</v>
      </c>
      <c r="O246" s="102">
        <f t="shared" si="3"/>
        <v>0</v>
      </c>
      <c r="Y246" s="43"/>
    </row>
    <row r="247" spans="1:25" s="97" customFormat="1" ht="15" customHeight="1" x14ac:dyDescent="0.25">
      <c r="A247" s="78"/>
      <c r="B247" s="89"/>
      <c r="C247" s="70" t="s">
        <v>23</v>
      </c>
      <c r="D247" s="70" t="s">
        <v>13</v>
      </c>
      <c r="E247" s="199" t="s">
        <v>499</v>
      </c>
      <c r="F247" s="208" t="s">
        <v>500</v>
      </c>
      <c r="G247" s="160"/>
      <c r="H247" s="101">
        <v>8162762.0699999994</v>
      </c>
      <c r="I247" s="41"/>
      <c r="J247" s="102"/>
      <c r="K247" s="65"/>
      <c r="L247" s="102">
        <v>8162762.0699999994</v>
      </c>
      <c r="M247" s="103"/>
      <c r="N247" s="104">
        <v>0</v>
      </c>
      <c r="O247" s="102">
        <f t="shared" si="3"/>
        <v>8162762.0699999994</v>
      </c>
      <c r="Y247" s="43"/>
    </row>
    <row r="248" spans="1:25" s="97" customFormat="1" ht="15" customHeight="1" x14ac:dyDescent="0.25">
      <c r="A248" s="78"/>
      <c r="B248" s="89"/>
      <c r="C248" s="70" t="s">
        <v>23</v>
      </c>
      <c r="D248" s="70" t="s">
        <v>13</v>
      </c>
      <c r="E248" s="199" t="s">
        <v>501</v>
      </c>
      <c r="F248" s="208" t="s">
        <v>502</v>
      </c>
      <c r="G248" s="160"/>
      <c r="H248" s="101">
        <v>428916.61</v>
      </c>
      <c r="I248" s="41"/>
      <c r="J248" s="102"/>
      <c r="K248" s="65"/>
      <c r="L248" s="102">
        <v>428916.61</v>
      </c>
      <c r="M248" s="103"/>
      <c r="N248" s="104">
        <v>0</v>
      </c>
      <c r="O248" s="102">
        <f t="shared" si="3"/>
        <v>428916.61</v>
      </c>
      <c r="Y248" s="43"/>
    </row>
    <row r="249" spans="1:25" s="97" customFormat="1" ht="15" customHeight="1" x14ac:dyDescent="0.25">
      <c r="A249" s="78" t="s">
        <v>16</v>
      </c>
      <c r="B249" s="89"/>
      <c r="C249" s="70" t="s">
        <v>23</v>
      </c>
      <c r="D249" s="70" t="s">
        <v>23</v>
      </c>
      <c r="E249" s="196" t="s">
        <v>503</v>
      </c>
      <c r="F249" s="215" t="s">
        <v>504</v>
      </c>
      <c r="G249" s="216">
        <f>SUM(G250:G255)</f>
        <v>0</v>
      </c>
      <c r="H249" s="212">
        <v>6125004</v>
      </c>
      <c r="I249" s="41"/>
      <c r="J249" s="213">
        <v>0</v>
      </c>
      <c r="K249" s="65"/>
      <c r="L249" s="213">
        <v>6125004</v>
      </c>
      <c r="M249" s="128"/>
      <c r="N249" s="214">
        <v>0</v>
      </c>
      <c r="O249" s="213">
        <f t="shared" si="3"/>
        <v>6125004</v>
      </c>
      <c r="Y249" s="43"/>
    </row>
    <row r="250" spans="1:25" s="97" customFormat="1" ht="15" customHeight="1" x14ac:dyDescent="0.25">
      <c r="A250" s="78"/>
      <c r="B250" s="89" t="s">
        <v>12</v>
      </c>
      <c r="C250" s="70" t="s">
        <v>12</v>
      </c>
      <c r="D250" s="70" t="s">
        <v>13</v>
      </c>
      <c r="E250" s="199" t="s">
        <v>505</v>
      </c>
      <c r="F250" s="208" t="s">
        <v>506</v>
      </c>
      <c r="G250" s="160"/>
      <c r="H250" s="101">
        <v>4497356</v>
      </c>
      <c r="I250" s="41"/>
      <c r="J250" s="102"/>
      <c r="K250" s="65"/>
      <c r="L250" s="102">
        <v>4497356</v>
      </c>
      <c r="M250" s="103"/>
      <c r="N250" s="104">
        <v>0</v>
      </c>
      <c r="O250" s="102">
        <f t="shared" si="3"/>
        <v>4497356</v>
      </c>
      <c r="Y250" s="43"/>
    </row>
    <row r="251" spans="1:25" s="97" customFormat="1" ht="15" customHeight="1" x14ac:dyDescent="0.25">
      <c r="A251" s="78"/>
      <c r="B251" s="89"/>
      <c r="C251" s="70" t="s">
        <v>23</v>
      </c>
      <c r="D251" s="70" t="s">
        <v>13</v>
      </c>
      <c r="E251" s="199" t="s">
        <v>507</v>
      </c>
      <c r="F251" s="208" t="s">
        <v>508</v>
      </c>
      <c r="G251" s="160"/>
      <c r="H251" s="101">
        <v>0</v>
      </c>
      <c r="I251" s="41"/>
      <c r="J251" s="102"/>
      <c r="K251" s="65"/>
      <c r="L251" s="102">
        <v>0</v>
      </c>
      <c r="M251" s="103"/>
      <c r="N251" s="104">
        <v>0</v>
      </c>
      <c r="O251" s="102">
        <f t="shared" si="3"/>
        <v>0</v>
      </c>
      <c r="Y251" s="43"/>
    </row>
    <row r="252" spans="1:25" s="97" customFormat="1" ht="15" customHeight="1" x14ac:dyDescent="0.25">
      <c r="A252" s="78"/>
      <c r="B252" s="89" t="s">
        <v>144</v>
      </c>
      <c r="C252" s="70" t="s">
        <v>144</v>
      </c>
      <c r="D252" s="70" t="s">
        <v>13</v>
      </c>
      <c r="E252" s="199" t="s">
        <v>509</v>
      </c>
      <c r="F252" s="208" t="s">
        <v>510</v>
      </c>
      <c r="G252" s="160"/>
      <c r="H252" s="101">
        <v>790481.5</v>
      </c>
      <c r="I252" s="41"/>
      <c r="J252" s="102"/>
      <c r="K252" s="65"/>
      <c r="L252" s="102">
        <v>790481.5</v>
      </c>
      <c r="M252" s="103"/>
      <c r="N252" s="104">
        <v>0</v>
      </c>
      <c r="O252" s="102">
        <f t="shared" si="3"/>
        <v>790481.5</v>
      </c>
      <c r="Y252" s="43"/>
    </row>
    <row r="253" spans="1:25" s="97" customFormat="1" ht="15" customHeight="1" x14ac:dyDescent="0.25">
      <c r="A253" s="78"/>
      <c r="B253" s="89"/>
      <c r="C253" s="70" t="s">
        <v>23</v>
      </c>
      <c r="D253" s="70" t="s">
        <v>13</v>
      </c>
      <c r="E253" s="199" t="s">
        <v>511</v>
      </c>
      <c r="F253" s="208" t="s">
        <v>512</v>
      </c>
      <c r="G253" s="160"/>
      <c r="H253" s="101">
        <v>837166.5</v>
      </c>
      <c r="I253" s="41"/>
      <c r="J253" s="102"/>
      <c r="K253" s="65"/>
      <c r="L253" s="102">
        <v>837166.5</v>
      </c>
      <c r="M253" s="103"/>
      <c r="N253" s="104">
        <v>0</v>
      </c>
      <c r="O253" s="102">
        <f t="shared" si="3"/>
        <v>837166.5</v>
      </c>
      <c r="Y253" s="43"/>
    </row>
    <row r="254" spans="1:25" s="97" customFormat="1" ht="15" customHeight="1" x14ac:dyDescent="0.25">
      <c r="A254" s="78"/>
      <c r="B254" s="89"/>
      <c r="C254" s="70" t="s">
        <v>23</v>
      </c>
      <c r="D254" s="70" t="s">
        <v>13</v>
      </c>
      <c r="E254" s="199" t="s">
        <v>513</v>
      </c>
      <c r="F254" s="208" t="s">
        <v>514</v>
      </c>
      <c r="G254" s="160"/>
      <c r="H254" s="101">
        <v>0</v>
      </c>
      <c r="I254" s="41"/>
      <c r="J254" s="102"/>
      <c r="K254" s="65"/>
      <c r="L254" s="102">
        <v>0</v>
      </c>
      <c r="M254" s="103"/>
      <c r="N254" s="104">
        <v>0</v>
      </c>
      <c r="O254" s="102">
        <f t="shared" si="3"/>
        <v>0</v>
      </c>
      <c r="Y254" s="43"/>
    </row>
    <row r="255" spans="1:25" s="97" customFormat="1" ht="15" customHeight="1" x14ac:dyDescent="0.25">
      <c r="A255" s="78"/>
      <c r="B255" s="89"/>
      <c r="C255" s="70" t="s">
        <v>23</v>
      </c>
      <c r="D255" s="70" t="s">
        <v>13</v>
      </c>
      <c r="E255" s="199" t="s">
        <v>515</v>
      </c>
      <c r="F255" s="208" t="s">
        <v>516</v>
      </c>
      <c r="G255" s="160"/>
      <c r="H255" s="101">
        <v>0</v>
      </c>
      <c r="I255" s="41"/>
      <c r="J255" s="102"/>
      <c r="K255" s="65"/>
      <c r="L255" s="102">
        <v>0</v>
      </c>
      <c r="M255" s="103"/>
      <c r="N255" s="104">
        <v>0</v>
      </c>
      <c r="O255" s="102">
        <f t="shared" si="3"/>
        <v>0</v>
      </c>
      <c r="Y255" s="43"/>
    </row>
    <row r="256" spans="1:25" s="97" customFormat="1" ht="15" customHeight="1" x14ac:dyDescent="0.25">
      <c r="A256" s="78" t="s">
        <v>16</v>
      </c>
      <c r="B256" s="89"/>
      <c r="C256" s="70" t="s">
        <v>23</v>
      </c>
      <c r="D256" s="70" t="s">
        <v>23</v>
      </c>
      <c r="E256" s="196" t="s">
        <v>517</v>
      </c>
      <c r="F256" s="215" t="s">
        <v>518</v>
      </c>
      <c r="G256" s="219">
        <f>SUM(G257:G261)</f>
        <v>0</v>
      </c>
      <c r="H256" s="220">
        <v>1353845.34</v>
      </c>
      <c r="I256" s="41"/>
      <c r="J256" s="221">
        <v>0</v>
      </c>
      <c r="K256" s="65"/>
      <c r="L256" s="221">
        <v>1353845.34</v>
      </c>
      <c r="M256" s="76"/>
      <c r="N256" s="222">
        <v>0</v>
      </c>
      <c r="O256" s="221">
        <f t="shared" si="3"/>
        <v>1353845.34</v>
      </c>
      <c r="Y256" s="43"/>
    </row>
    <row r="257" spans="1:25" s="97" customFormat="1" ht="15" customHeight="1" x14ac:dyDescent="0.25">
      <c r="A257" s="78"/>
      <c r="B257" s="89" t="s">
        <v>12</v>
      </c>
      <c r="C257" s="70" t="s">
        <v>12</v>
      </c>
      <c r="D257" s="70" t="s">
        <v>13</v>
      </c>
      <c r="E257" s="199" t="s">
        <v>519</v>
      </c>
      <c r="F257" s="208" t="s">
        <v>520</v>
      </c>
      <c r="G257" s="160"/>
      <c r="H257" s="101">
        <v>4606.5</v>
      </c>
      <c r="I257" s="41"/>
      <c r="J257" s="102"/>
      <c r="K257" s="65"/>
      <c r="L257" s="102">
        <v>4606.5</v>
      </c>
      <c r="M257" s="103"/>
      <c r="N257" s="104">
        <v>0</v>
      </c>
      <c r="O257" s="102">
        <f t="shared" si="3"/>
        <v>4606.5</v>
      </c>
      <c r="Y257" s="43"/>
    </row>
    <row r="258" spans="1:25" s="97" customFormat="1" ht="15" customHeight="1" x14ac:dyDescent="0.25">
      <c r="A258" s="78"/>
      <c r="B258" s="89"/>
      <c r="C258" s="70" t="s">
        <v>23</v>
      </c>
      <c r="D258" s="70" t="s">
        <v>13</v>
      </c>
      <c r="E258" s="199" t="s">
        <v>521</v>
      </c>
      <c r="F258" s="208" t="s">
        <v>522</v>
      </c>
      <c r="G258" s="160"/>
      <c r="H258" s="101">
        <v>0</v>
      </c>
      <c r="I258" s="41"/>
      <c r="J258" s="102"/>
      <c r="K258" s="65"/>
      <c r="L258" s="102">
        <v>0</v>
      </c>
      <c r="M258" s="103"/>
      <c r="N258" s="104">
        <v>0</v>
      </c>
      <c r="O258" s="102">
        <f t="shared" si="3"/>
        <v>0</v>
      </c>
      <c r="Y258" s="43"/>
    </row>
    <row r="259" spans="1:25" s="97" customFormat="1" ht="15" customHeight="1" x14ac:dyDescent="0.25">
      <c r="A259" s="78"/>
      <c r="B259" s="89" t="s">
        <v>144</v>
      </c>
      <c r="C259" s="70" t="s">
        <v>144</v>
      </c>
      <c r="D259" s="70" t="s">
        <v>13</v>
      </c>
      <c r="E259" s="199" t="s">
        <v>523</v>
      </c>
      <c r="F259" s="208" t="s">
        <v>524</v>
      </c>
      <c r="G259" s="160"/>
      <c r="H259" s="101">
        <v>45441.5</v>
      </c>
      <c r="I259" s="41"/>
      <c r="J259" s="102"/>
      <c r="K259" s="65"/>
      <c r="L259" s="102">
        <v>45441.5</v>
      </c>
      <c r="M259" s="103"/>
      <c r="N259" s="104">
        <v>0</v>
      </c>
      <c r="O259" s="102">
        <f t="shared" si="3"/>
        <v>45441.5</v>
      </c>
      <c r="Y259" s="43"/>
    </row>
    <row r="260" spans="1:25" s="97" customFormat="1" ht="15" customHeight="1" x14ac:dyDescent="0.25">
      <c r="A260" s="78"/>
      <c r="B260" s="89"/>
      <c r="C260" s="70" t="s">
        <v>23</v>
      </c>
      <c r="D260" s="70" t="s">
        <v>13</v>
      </c>
      <c r="E260" s="199" t="s">
        <v>525</v>
      </c>
      <c r="F260" s="208" t="s">
        <v>526</v>
      </c>
      <c r="G260" s="160"/>
      <c r="H260" s="101">
        <v>1303797.3400000001</v>
      </c>
      <c r="I260" s="41"/>
      <c r="J260" s="102"/>
      <c r="K260" s="65"/>
      <c r="L260" s="102">
        <v>1303797.3400000001</v>
      </c>
      <c r="M260" s="103"/>
      <c r="N260" s="104">
        <v>0</v>
      </c>
      <c r="O260" s="102">
        <f t="shared" si="3"/>
        <v>1303797.3400000001</v>
      </c>
      <c r="Y260" s="43"/>
    </row>
    <row r="261" spans="1:25" s="97" customFormat="1" ht="15" customHeight="1" x14ac:dyDescent="0.25">
      <c r="A261" s="78"/>
      <c r="B261" s="89"/>
      <c r="C261" s="70" t="s">
        <v>23</v>
      </c>
      <c r="D261" s="70" t="s">
        <v>13</v>
      </c>
      <c r="E261" s="199" t="s">
        <v>527</v>
      </c>
      <c r="F261" s="208" t="s">
        <v>528</v>
      </c>
      <c r="G261" s="160"/>
      <c r="H261" s="101">
        <v>0</v>
      </c>
      <c r="I261" s="41"/>
      <c r="J261" s="102"/>
      <c r="K261" s="65"/>
      <c r="L261" s="102">
        <v>0</v>
      </c>
      <c r="M261" s="103"/>
      <c r="N261" s="104">
        <v>0</v>
      </c>
      <c r="O261" s="102">
        <f t="shared" si="3"/>
        <v>0</v>
      </c>
      <c r="Y261" s="43"/>
    </row>
    <row r="262" spans="1:25" s="97" customFormat="1" ht="15" customHeight="1" x14ac:dyDescent="0.25">
      <c r="A262" s="78" t="s">
        <v>16</v>
      </c>
      <c r="B262" s="89"/>
      <c r="C262" s="70" t="s">
        <v>23</v>
      </c>
      <c r="D262" s="70" t="s">
        <v>23</v>
      </c>
      <c r="E262" s="196" t="s">
        <v>529</v>
      </c>
      <c r="F262" s="215" t="s">
        <v>530</v>
      </c>
      <c r="G262" s="219">
        <f>SUM(G263:G266)</f>
        <v>0</v>
      </c>
      <c r="H262" s="220">
        <v>2780405.3</v>
      </c>
      <c r="I262" s="41"/>
      <c r="J262" s="221">
        <v>0</v>
      </c>
      <c r="K262" s="65"/>
      <c r="L262" s="221">
        <v>2780405.3</v>
      </c>
      <c r="M262" s="76"/>
      <c r="N262" s="222">
        <v>0</v>
      </c>
      <c r="O262" s="221">
        <f t="shared" si="3"/>
        <v>2780405.3</v>
      </c>
      <c r="Y262" s="43"/>
    </row>
    <row r="263" spans="1:25" s="97" customFormat="1" ht="15" customHeight="1" x14ac:dyDescent="0.25">
      <c r="A263" s="78"/>
      <c r="B263" s="89" t="s">
        <v>12</v>
      </c>
      <c r="C263" s="70" t="s">
        <v>12</v>
      </c>
      <c r="D263" s="70" t="s">
        <v>13</v>
      </c>
      <c r="E263" s="199" t="s">
        <v>531</v>
      </c>
      <c r="F263" s="208" t="s">
        <v>532</v>
      </c>
      <c r="G263" s="160"/>
      <c r="H263" s="101">
        <v>0</v>
      </c>
      <c r="I263" s="41"/>
      <c r="J263" s="102"/>
      <c r="K263" s="65"/>
      <c r="L263" s="102">
        <v>0</v>
      </c>
      <c r="M263" s="103"/>
      <c r="N263" s="104">
        <v>0</v>
      </c>
      <c r="O263" s="102">
        <f t="shared" si="3"/>
        <v>0</v>
      </c>
      <c r="Y263" s="43"/>
    </row>
    <row r="264" spans="1:25" s="97" customFormat="1" ht="15" customHeight="1" x14ac:dyDescent="0.25">
      <c r="A264" s="78"/>
      <c r="B264" s="89"/>
      <c r="C264" s="70" t="s">
        <v>23</v>
      </c>
      <c r="D264" s="70" t="s">
        <v>13</v>
      </c>
      <c r="E264" s="199" t="s">
        <v>533</v>
      </c>
      <c r="F264" s="208" t="s">
        <v>534</v>
      </c>
      <c r="G264" s="160"/>
      <c r="H264" s="101">
        <v>0</v>
      </c>
      <c r="I264" s="41"/>
      <c r="J264" s="102"/>
      <c r="K264" s="65"/>
      <c r="L264" s="102">
        <v>0</v>
      </c>
      <c r="M264" s="103"/>
      <c r="N264" s="104">
        <v>0</v>
      </c>
      <c r="O264" s="102">
        <f t="shared" si="3"/>
        <v>0</v>
      </c>
      <c r="Y264" s="43"/>
    </row>
    <row r="265" spans="1:25" s="97" customFormat="1" ht="15" customHeight="1" x14ac:dyDescent="0.25">
      <c r="A265" s="78"/>
      <c r="B265" s="89" t="s">
        <v>144</v>
      </c>
      <c r="C265" s="70" t="s">
        <v>144</v>
      </c>
      <c r="D265" s="70" t="s">
        <v>13</v>
      </c>
      <c r="E265" s="199" t="s">
        <v>535</v>
      </c>
      <c r="F265" s="208" t="s">
        <v>536</v>
      </c>
      <c r="G265" s="160"/>
      <c r="H265" s="101">
        <v>43902</v>
      </c>
      <c r="I265" s="41"/>
      <c r="J265" s="102"/>
      <c r="K265" s="65"/>
      <c r="L265" s="102">
        <v>43902</v>
      </c>
      <c r="M265" s="103"/>
      <c r="N265" s="104">
        <v>0</v>
      </c>
      <c r="O265" s="102">
        <f t="shared" si="3"/>
        <v>43902</v>
      </c>
      <c r="Y265" s="43"/>
    </row>
    <row r="266" spans="1:25" s="97" customFormat="1" ht="15" customHeight="1" x14ac:dyDescent="0.25">
      <c r="A266" s="78"/>
      <c r="B266" s="89"/>
      <c r="C266" s="70" t="s">
        <v>23</v>
      </c>
      <c r="D266" s="70" t="s">
        <v>13</v>
      </c>
      <c r="E266" s="199" t="s">
        <v>537</v>
      </c>
      <c r="F266" s="208" t="s">
        <v>538</v>
      </c>
      <c r="G266" s="160"/>
      <c r="H266" s="101">
        <v>2736503.3</v>
      </c>
      <c r="I266" s="41"/>
      <c r="J266" s="102"/>
      <c r="K266" s="65"/>
      <c r="L266" s="102">
        <v>2736503.3</v>
      </c>
      <c r="M266" s="103"/>
      <c r="N266" s="104">
        <v>0</v>
      </c>
      <c r="O266" s="102">
        <f t="shared" ref="O266:O329" si="4">H266-N266</f>
        <v>2736503.3</v>
      </c>
      <c r="Y266" s="43"/>
    </row>
    <row r="267" spans="1:25" s="97" customFormat="1" ht="15" customHeight="1" x14ac:dyDescent="0.25">
      <c r="A267" s="78" t="s">
        <v>16</v>
      </c>
      <c r="B267" s="89"/>
      <c r="C267" s="70" t="s">
        <v>23</v>
      </c>
      <c r="D267" s="70" t="s">
        <v>23</v>
      </c>
      <c r="E267" s="196" t="s">
        <v>539</v>
      </c>
      <c r="F267" s="215" t="s">
        <v>540</v>
      </c>
      <c r="G267" s="211">
        <f>+G268+SUM(G271:G275)</f>
        <v>0</v>
      </c>
      <c r="H267" s="223">
        <v>10914459.77</v>
      </c>
      <c r="I267" s="41"/>
      <c r="J267" s="224">
        <v>0</v>
      </c>
      <c r="K267" s="65"/>
      <c r="L267" s="224">
        <v>10914459.77</v>
      </c>
      <c r="M267" s="225"/>
      <c r="N267" s="226">
        <v>0</v>
      </c>
      <c r="O267" s="224">
        <f t="shared" si="4"/>
        <v>10914459.77</v>
      </c>
      <c r="Y267" s="43"/>
    </row>
    <row r="268" spans="1:25" s="97" customFormat="1" ht="15" customHeight="1" x14ac:dyDescent="0.25">
      <c r="A268" s="78" t="s">
        <v>16</v>
      </c>
      <c r="B268" s="89" t="s">
        <v>12</v>
      </c>
      <c r="C268" s="70" t="s">
        <v>12</v>
      </c>
      <c r="D268" s="70" t="s">
        <v>23</v>
      </c>
      <c r="E268" s="199" t="s">
        <v>541</v>
      </c>
      <c r="F268" s="208" t="s">
        <v>542</v>
      </c>
      <c r="G268" s="100">
        <f>+G269+G270</f>
        <v>0</v>
      </c>
      <c r="H268" s="101">
        <v>0</v>
      </c>
      <c r="I268" s="41"/>
      <c r="J268" s="102">
        <v>0</v>
      </c>
      <c r="K268" s="65"/>
      <c r="L268" s="102">
        <v>0</v>
      </c>
      <c r="M268" s="103"/>
      <c r="N268" s="104">
        <v>0</v>
      </c>
      <c r="O268" s="102">
        <f t="shared" si="4"/>
        <v>0</v>
      </c>
      <c r="Y268" s="43"/>
    </row>
    <row r="269" spans="1:25" s="42" customFormat="1" ht="15" customHeight="1" x14ac:dyDescent="0.25">
      <c r="A269" s="118"/>
      <c r="B269" s="119" t="s">
        <v>12</v>
      </c>
      <c r="C269" s="70" t="s">
        <v>12</v>
      </c>
      <c r="D269" s="70" t="s">
        <v>13</v>
      </c>
      <c r="E269" s="200" t="s">
        <v>543</v>
      </c>
      <c r="F269" s="217" t="s">
        <v>544</v>
      </c>
      <c r="G269" s="100"/>
      <c r="H269" s="101">
        <v>0</v>
      </c>
      <c r="I269" s="41"/>
      <c r="J269" s="102"/>
      <c r="K269" s="65"/>
      <c r="L269" s="102">
        <v>0</v>
      </c>
      <c r="M269" s="103"/>
      <c r="N269" s="104">
        <v>0</v>
      </c>
      <c r="O269" s="102">
        <f t="shared" si="4"/>
        <v>0</v>
      </c>
      <c r="Y269" s="43"/>
    </row>
    <row r="270" spans="1:25" s="42" customFormat="1" ht="15" customHeight="1" x14ac:dyDescent="0.25">
      <c r="A270" s="118"/>
      <c r="B270" s="119" t="s">
        <v>12</v>
      </c>
      <c r="C270" s="70" t="s">
        <v>12</v>
      </c>
      <c r="D270" s="70" t="s">
        <v>13</v>
      </c>
      <c r="E270" s="200" t="s">
        <v>545</v>
      </c>
      <c r="F270" s="217" t="s">
        <v>546</v>
      </c>
      <c r="G270" s="100"/>
      <c r="H270" s="101">
        <v>0</v>
      </c>
      <c r="I270" s="41"/>
      <c r="J270" s="102"/>
      <c r="K270" s="65"/>
      <c r="L270" s="102">
        <v>0</v>
      </c>
      <c r="M270" s="103"/>
      <c r="N270" s="104">
        <v>0</v>
      </c>
      <c r="O270" s="102">
        <f t="shared" si="4"/>
        <v>0</v>
      </c>
      <c r="Y270" s="43"/>
    </row>
    <row r="271" spans="1:25" s="97" customFormat="1" ht="15" customHeight="1" x14ac:dyDescent="0.25">
      <c r="A271" s="78"/>
      <c r="B271" s="89"/>
      <c r="C271" s="70" t="s">
        <v>23</v>
      </c>
      <c r="D271" s="70" t="s">
        <v>13</v>
      </c>
      <c r="E271" s="199" t="s">
        <v>547</v>
      </c>
      <c r="F271" s="208" t="s">
        <v>548</v>
      </c>
      <c r="G271" s="160"/>
      <c r="H271" s="101">
        <v>0</v>
      </c>
      <c r="I271" s="41"/>
      <c r="J271" s="102"/>
      <c r="K271" s="65"/>
      <c r="L271" s="102">
        <v>0</v>
      </c>
      <c r="M271" s="103"/>
      <c r="N271" s="104">
        <v>0</v>
      </c>
      <c r="O271" s="102">
        <f t="shared" si="4"/>
        <v>0</v>
      </c>
      <c r="Y271" s="43"/>
    </row>
    <row r="272" spans="1:25" s="97" customFormat="1" ht="15" customHeight="1" x14ac:dyDescent="0.25">
      <c r="A272" s="78"/>
      <c r="B272" s="89" t="s">
        <v>144</v>
      </c>
      <c r="C272" s="70" t="s">
        <v>144</v>
      </c>
      <c r="D272" s="70" t="s">
        <v>13</v>
      </c>
      <c r="E272" s="199" t="s">
        <v>549</v>
      </c>
      <c r="F272" s="208" t="s">
        <v>550</v>
      </c>
      <c r="G272" s="160"/>
      <c r="H272" s="101">
        <v>0</v>
      </c>
      <c r="I272" s="41"/>
      <c r="J272" s="102"/>
      <c r="K272" s="65"/>
      <c r="L272" s="102">
        <v>0</v>
      </c>
      <c r="M272" s="103"/>
      <c r="N272" s="104">
        <v>0</v>
      </c>
      <c r="O272" s="102">
        <f t="shared" si="4"/>
        <v>0</v>
      </c>
      <c r="Y272" s="43"/>
    </row>
    <row r="273" spans="1:25" s="97" customFormat="1" ht="15" customHeight="1" x14ac:dyDescent="0.25">
      <c r="A273" s="78"/>
      <c r="B273" s="89" t="s">
        <v>151</v>
      </c>
      <c r="C273" s="70" t="s">
        <v>151</v>
      </c>
      <c r="D273" s="70" t="s">
        <v>13</v>
      </c>
      <c r="E273" s="199" t="s">
        <v>551</v>
      </c>
      <c r="F273" s="208" t="s">
        <v>552</v>
      </c>
      <c r="G273" s="160"/>
      <c r="H273" s="101">
        <v>0</v>
      </c>
      <c r="I273" s="41"/>
      <c r="J273" s="102"/>
      <c r="K273" s="65"/>
      <c r="L273" s="102">
        <v>0</v>
      </c>
      <c r="M273" s="103"/>
      <c r="N273" s="104">
        <v>0</v>
      </c>
      <c r="O273" s="102">
        <f t="shared" si="4"/>
        <v>0</v>
      </c>
      <c r="Y273" s="43"/>
    </row>
    <row r="274" spans="1:25" s="97" customFormat="1" ht="15" customHeight="1" x14ac:dyDescent="0.25">
      <c r="A274" s="78"/>
      <c r="B274" s="89"/>
      <c r="C274" s="70" t="s">
        <v>23</v>
      </c>
      <c r="D274" s="70" t="s">
        <v>13</v>
      </c>
      <c r="E274" s="199" t="s">
        <v>553</v>
      </c>
      <c r="F274" s="208" t="s">
        <v>554</v>
      </c>
      <c r="G274" s="160"/>
      <c r="H274" s="101">
        <v>10718240.689999999</v>
      </c>
      <c r="I274" s="41"/>
      <c r="J274" s="102"/>
      <c r="K274" s="65"/>
      <c r="L274" s="102">
        <v>10718240.689999999</v>
      </c>
      <c r="M274" s="103"/>
      <c r="N274" s="104">
        <v>0</v>
      </c>
      <c r="O274" s="102">
        <f t="shared" si="4"/>
        <v>10718240.689999999</v>
      </c>
      <c r="Y274" s="43"/>
    </row>
    <row r="275" spans="1:25" s="97" customFormat="1" ht="15" customHeight="1" x14ac:dyDescent="0.25">
      <c r="A275" s="78"/>
      <c r="B275" s="89"/>
      <c r="C275" s="70" t="s">
        <v>23</v>
      </c>
      <c r="D275" s="70" t="s">
        <v>13</v>
      </c>
      <c r="E275" s="199" t="s">
        <v>555</v>
      </c>
      <c r="F275" s="208" t="s">
        <v>556</v>
      </c>
      <c r="G275" s="160"/>
      <c r="H275" s="101">
        <v>196219.08000000002</v>
      </c>
      <c r="I275" s="41"/>
      <c r="J275" s="102"/>
      <c r="K275" s="65"/>
      <c r="L275" s="102">
        <v>196219.08000000002</v>
      </c>
      <c r="M275" s="103"/>
      <c r="N275" s="104">
        <v>0</v>
      </c>
      <c r="O275" s="102">
        <f t="shared" si="4"/>
        <v>196219.08000000002</v>
      </c>
      <c r="Y275" s="43"/>
    </row>
    <row r="276" spans="1:25" s="97" customFormat="1" ht="15" customHeight="1" x14ac:dyDescent="0.25">
      <c r="A276" s="78" t="s">
        <v>16</v>
      </c>
      <c r="B276" s="89"/>
      <c r="C276" s="70" t="s">
        <v>23</v>
      </c>
      <c r="D276" s="70" t="s">
        <v>23</v>
      </c>
      <c r="E276" s="196" t="s">
        <v>557</v>
      </c>
      <c r="F276" s="215" t="s">
        <v>558</v>
      </c>
      <c r="G276" s="216">
        <f>SUM(G277:G283)</f>
        <v>0</v>
      </c>
      <c r="H276" s="212">
        <v>1318245.01</v>
      </c>
      <c r="I276" s="41"/>
      <c r="J276" s="213">
        <v>0</v>
      </c>
      <c r="K276" s="65"/>
      <c r="L276" s="213">
        <v>1318245.01</v>
      </c>
      <c r="M276" s="128"/>
      <c r="N276" s="214">
        <v>0</v>
      </c>
      <c r="O276" s="213">
        <f t="shared" si="4"/>
        <v>1318245.01</v>
      </c>
      <c r="Y276" s="43"/>
    </row>
    <row r="277" spans="1:25" s="97" customFormat="1" ht="15" customHeight="1" x14ac:dyDescent="0.25">
      <c r="A277" s="78"/>
      <c r="B277" s="89"/>
      <c r="C277" s="70" t="s">
        <v>23</v>
      </c>
      <c r="D277" s="70" t="s">
        <v>13</v>
      </c>
      <c r="E277" s="199" t="s">
        <v>559</v>
      </c>
      <c r="F277" s="208" t="s">
        <v>560</v>
      </c>
      <c r="G277" s="160"/>
      <c r="H277" s="101">
        <v>0</v>
      </c>
      <c r="I277" s="41"/>
      <c r="J277" s="102"/>
      <c r="K277" s="65"/>
      <c r="L277" s="102">
        <v>0</v>
      </c>
      <c r="M277" s="103"/>
      <c r="N277" s="104">
        <v>0</v>
      </c>
      <c r="O277" s="102">
        <f t="shared" si="4"/>
        <v>0</v>
      </c>
      <c r="Y277" s="43"/>
    </row>
    <row r="278" spans="1:25" s="97" customFormat="1" ht="15" customHeight="1" x14ac:dyDescent="0.25">
      <c r="A278" s="78"/>
      <c r="B278" s="89"/>
      <c r="C278" s="70" t="s">
        <v>23</v>
      </c>
      <c r="D278" s="70" t="s">
        <v>13</v>
      </c>
      <c r="E278" s="199" t="s">
        <v>561</v>
      </c>
      <c r="F278" s="208" t="s">
        <v>562</v>
      </c>
      <c r="G278" s="160"/>
      <c r="H278" s="101">
        <v>1317527.06</v>
      </c>
      <c r="I278" s="41"/>
      <c r="J278" s="102"/>
      <c r="K278" s="65"/>
      <c r="L278" s="102">
        <v>1317527.06</v>
      </c>
      <c r="M278" s="103"/>
      <c r="N278" s="104">
        <v>0</v>
      </c>
      <c r="O278" s="102">
        <f t="shared" si="4"/>
        <v>1317527.06</v>
      </c>
      <c r="Y278" s="43"/>
    </row>
    <row r="279" spans="1:25" s="97" customFormat="1" ht="15" customHeight="1" x14ac:dyDescent="0.25">
      <c r="A279" s="78"/>
      <c r="B279" s="89"/>
      <c r="C279" s="70" t="s">
        <v>23</v>
      </c>
      <c r="D279" s="70" t="s">
        <v>13</v>
      </c>
      <c r="E279" s="199" t="s">
        <v>563</v>
      </c>
      <c r="F279" s="208" t="s">
        <v>564</v>
      </c>
      <c r="G279" s="160"/>
      <c r="H279" s="101">
        <v>0</v>
      </c>
      <c r="I279" s="41"/>
      <c r="J279" s="102"/>
      <c r="K279" s="65"/>
      <c r="L279" s="102">
        <v>0</v>
      </c>
      <c r="M279" s="103"/>
      <c r="N279" s="104">
        <v>0</v>
      </c>
      <c r="O279" s="102">
        <f t="shared" si="4"/>
        <v>0</v>
      </c>
      <c r="Y279" s="43"/>
    </row>
    <row r="280" spans="1:25" s="97" customFormat="1" ht="15" customHeight="1" x14ac:dyDescent="0.25">
      <c r="A280" s="78"/>
      <c r="B280" s="89"/>
      <c r="C280" s="70" t="s">
        <v>23</v>
      </c>
      <c r="D280" s="70" t="s">
        <v>13</v>
      </c>
      <c r="E280" s="199" t="s">
        <v>565</v>
      </c>
      <c r="F280" s="208" t="s">
        <v>566</v>
      </c>
      <c r="G280" s="160"/>
      <c r="H280" s="101">
        <v>717.95</v>
      </c>
      <c r="I280" s="41"/>
      <c r="J280" s="102"/>
      <c r="K280" s="65"/>
      <c r="L280" s="102">
        <v>717.95</v>
      </c>
      <c r="M280" s="103"/>
      <c r="N280" s="104">
        <v>0</v>
      </c>
      <c r="O280" s="102">
        <f t="shared" si="4"/>
        <v>717.95</v>
      </c>
      <c r="Y280" s="43"/>
    </row>
    <row r="281" spans="1:25" s="97" customFormat="1" ht="15" customHeight="1" x14ac:dyDescent="0.25">
      <c r="A281" s="78"/>
      <c r="B281" s="89" t="s">
        <v>12</v>
      </c>
      <c r="C281" s="70" t="s">
        <v>12</v>
      </c>
      <c r="D281" s="70" t="s">
        <v>13</v>
      </c>
      <c r="E281" s="199" t="s">
        <v>567</v>
      </c>
      <c r="F281" s="208" t="s">
        <v>568</v>
      </c>
      <c r="G281" s="160"/>
      <c r="H281" s="101">
        <v>0</v>
      </c>
      <c r="I281" s="41"/>
      <c r="J281" s="102"/>
      <c r="K281" s="65"/>
      <c r="L281" s="102">
        <v>0</v>
      </c>
      <c r="M281" s="103"/>
      <c r="N281" s="104">
        <v>0</v>
      </c>
      <c r="O281" s="102">
        <f t="shared" si="4"/>
        <v>0</v>
      </c>
      <c r="Y281" s="43"/>
    </row>
    <row r="282" spans="1:25" s="97" customFormat="1" ht="15" customHeight="1" x14ac:dyDescent="0.25">
      <c r="A282" s="78"/>
      <c r="B282" s="89"/>
      <c r="C282" s="70" t="s">
        <v>23</v>
      </c>
      <c r="D282" s="70" t="s">
        <v>13</v>
      </c>
      <c r="E282" s="199" t="s">
        <v>569</v>
      </c>
      <c r="F282" s="208" t="s">
        <v>570</v>
      </c>
      <c r="G282" s="160"/>
      <c r="H282" s="101">
        <v>0</v>
      </c>
      <c r="I282" s="41"/>
      <c r="J282" s="102"/>
      <c r="K282" s="65"/>
      <c r="L282" s="102">
        <v>0</v>
      </c>
      <c r="M282" s="103"/>
      <c r="N282" s="104">
        <v>0</v>
      </c>
      <c r="O282" s="102">
        <f t="shared" si="4"/>
        <v>0</v>
      </c>
      <c r="Y282" s="43"/>
    </row>
    <row r="283" spans="1:25" s="97" customFormat="1" ht="15" customHeight="1" x14ac:dyDescent="0.25">
      <c r="A283" s="78"/>
      <c r="B283" s="89" t="s">
        <v>12</v>
      </c>
      <c r="C283" s="70" t="s">
        <v>12</v>
      </c>
      <c r="D283" s="70" t="s">
        <v>13</v>
      </c>
      <c r="E283" s="199" t="s">
        <v>571</v>
      </c>
      <c r="F283" s="208" t="s">
        <v>572</v>
      </c>
      <c r="G283" s="160"/>
      <c r="H283" s="101">
        <v>0</v>
      </c>
      <c r="I283" s="41"/>
      <c r="J283" s="102"/>
      <c r="K283" s="65"/>
      <c r="L283" s="102">
        <v>0</v>
      </c>
      <c r="M283" s="103"/>
      <c r="N283" s="104">
        <v>0</v>
      </c>
      <c r="O283" s="102">
        <f t="shared" si="4"/>
        <v>0</v>
      </c>
      <c r="Y283" s="43"/>
    </row>
    <row r="284" spans="1:25" s="97" customFormat="1" ht="15" customHeight="1" x14ac:dyDescent="0.25">
      <c r="A284" s="78" t="s">
        <v>16</v>
      </c>
      <c r="B284" s="89"/>
      <c r="C284" s="70" t="s">
        <v>23</v>
      </c>
      <c r="D284" s="70" t="s">
        <v>23</v>
      </c>
      <c r="E284" s="196" t="s">
        <v>573</v>
      </c>
      <c r="F284" s="215" t="s">
        <v>574</v>
      </c>
      <c r="G284" s="216">
        <f>SUM(G285:G291)</f>
        <v>0</v>
      </c>
      <c r="H284" s="212">
        <v>3625504.5999999996</v>
      </c>
      <c r="I284" s="41"/>
      <c r="J284" s="213">
        <v>1404562.01</v>
      </c>
      <c r="K284" s="65"/>
      <c r="L284" s="213">
        <v>2220942.59</v>
      </c>
      <c r="M284" s="128"/>
      <c r="N284" s="214">
        <v>8731.5400000000009</v>
      </c>
      <c r="O284" s="213">
        <f t="shared" si="4"/>
        <v>3616773.0599999996</v>
      </c>
      <c r="Y284" s="43"/>
    </row>
    <row r="285" spans="1:25" s="97" customFormat="1" ht="15" customHeight="1" x14ac:dyDescent="0.25">
      <c r="A285" s="78"/>
      <c r="B285" s="89"/>
      <c r="C285" s="70" t="s">
        <v>23</v>
      </c>
      <c r="D285" s="70" t="s">
        <v>13</v>
      </c>
      <c r="E285" s="199" t="s">
        <v>575</v>
      </c>
      <c r="F285" s="208" t="s">
        <v>576</v>
      </c>
      <c r="G285" s="160"/>
      <c r="H285" s="101">
        <v>10914.57</v>
      </c>
      <c r="I285" s="41"/>
      <c r="J285" s="102"/>
      <c r="K285" s="65"/>
      <c r="L285" s="102">
        <v>10914.57</v>
      </c>
      <c r="M285" s="103"/>
      <c r="N285" s="104">
        <v>0</v>
      </c>
      <c r="O285" s="102">
        <f t="shared" si="4"/>
        <v>10914.57</v>
      </c>
      <c r="Y285" s="43"/>
    </row>
    <row r="286" spans="1:25" s="97" customFormat="1" ht="15" customHeight="1" x14ac:dyDescent="0.25">
      <c r="A286" s="78"/>
      <c r="B286" s="89"/>
      <c r="C286" s="70" t="s">
        <v>23</v>
      </c>
      <c r="D286" s="70" t="s">
        <v>13</v>
      </c>
      <c r="E286" s="199" t="s">
        <v>577</v>
      </c>
      <c r="F286" s="208" t="s">
        <v>578</v>
      </c>
      <c r="G286" s="160"/>
      <c r="H286" s="101">
        <v>1781.13</v>
      </c>
      <c r="I286" s="41"/>
      <c r="J286" s="102"/>
      <c r="K286" s="65"/>
      <c r="L286" s="102">
        <v>1781.13</v>
      </c>
      <c r="M286" s="103"/>
      <c r="N286" s="104">
        <v>0</v>
      </c>
      <c r="O286" s="102">
        <f t="shared" si="4"/>
        <v>1781.13</v>
      </c>
      <c r="Y286" s="43"/>
    </row>
    <row r="287" spans="1:25" s="97" customFormat="1" ht="15" customHeight="1" x14ac:dyDescent="0.25">
      <c r="A287" s="78"/>
      <c r="B287" s="89"/>
      <c r="C287" s="70" t="s">
        <v>23</v>
      </c>
      <c r="D287" s="70" t="s">
        <v>13</v>
      </c>
      <c r="E287" s="199" t="s">
        <v>579</v>
      </c>
      <c r="F287" s="208" t="s">
        <v>580</v>
      </c>
      <c r="G287" s="160"/>
      <c r="H287" s="101">
        <v>0</v>
      </c>
      <c r="I287" s="41"/>
      <c r="J287" s="102"/>
      <c r="K287" s="65"/>
      <c r="L287" s="102">
        <v>0</v>
      </c>
      <c r="M287" s="103"/>
      <c r="N287" s="104">
        <v>0</v>
      </c>
      <c r="O287" s="102">
        <f t="shared" si="4"/>
        <v>0</v>
      </c>
      <c r="Y287" s="43"/>
    </row>
    <row r="288" spans="1:25" s="97" customFormat="1" ht="15" customHeight="1" x14ac:dyDescent="0.25">
      <c r="A288" s="78"/>
      <c r="B288" s="89"/>
      <c r="C288" s="70" t="s">
        <v>23</v>
      </c>
      <c r="D288" s="70" t="s">
        <v>13</v>
      </c>
      <c r="E288" s="199" t="s">
        <v>581</v>
      </c>
      <c r="F288" s="208" t="s">
        <v>582</v>
      </c>
      <c r="G288" s="160"/>
      <c r="H288" s="101">
        <v>1744764.4</v>
      </c>
      <c r="I288" s="41"/>
      <c r="J288" s="102"/>
      <c r="K288" s="65"/>
      <c r="L288" s="102">
        <v>1744764.4</v>
      </c>
      <c r="M288" s="103"/>
      <c r="N288" s="104">
        <v>0</v>
      </c>
      <c r="O288" s="102">
        <f t="shared" si="4"/>
        <v>1744764.4</v>
      </c>
      <c r="Y288" s="43"/>
    </row>
    <row r="289" spans="1:25" s="97" customFormat="1" ht="15" customHeight="1" x14ac:dyDescent="0.25">
      <c r="A289" s="78"/>
      <c r="B289" s="89"/>
      <c r="C289" s="70" t="s">
        <v>23</v>
      </c>
      <c r="D289" s="70" t="s">
        <v>13</v>
      </c>
      <c r="E289" s="199" t="s">
        <v>583</v>
      </c>
      <c r="F289" s="208" t="s">
        <v>584</v>
      </c>
      <c r="G289" s="160"/>
      <c r="H289" s="101">
        <v>1862473.42</v>
      </c>
      <c r="I289" s="41"/>
      <c r="J289" s="102">
        <v>1404562.01</v>
      </c>
      <c r="K289" s="65"/>
      <c r="L289" s="102">
        <v>457911.40999999992</v>
      </c>
      <c r="M289" s="103"/>
      <c r="N289" s="104">
        <v>8731.5400000000009</v>
      </c>
      <c r="O289" s="102">
        <f t="shared" si="4"/>
        <v>1853741.88</v>
      </c>
      <c r="Y289" s="43"/>
    </row>
    <row r="290" spans="1:25" s="97" customFormat="1" ht="15" customHeight="1" x14ac:dyDescent="0.25">
      <c r="A290" s="78"/>
      <c r="B290" s="89" t="s">
        <v>12</v>
      </c>
      <c r="C290" s="70" t="s">
        <v>12</v>
      </c>
      <c r="D290" s="70" t="s">
        <v>13</v>
      </c>
      <c r="E290" s="199" t="s">
        <v>585</v>
      </c>
      <c r="F290" s="208" t="s">
        <v>586</v>
      </c>
      <c r="G290" s="160"/>
      <c r="H290" s="101">
        <v>5571.08</v>
      </c>
      <c r="I290" s="41"/>
      <c r="J290" s="102"/>
      <c r="K290" s="65"/>
      <c r="L290" s="102">
        <v>5571.08</v>
      </c>
      <c r="M290" s="103"/>
      <c r="N290" s="104">
        <v>0</v>
      </c>
      <c r="O290" s="102">
        <f t="shared" si="4"/>
        <v>5571.08</v>
      </c>
      <c r="Y290" s="43"/>
    </row>
    <row r="291" spans="1:25" s="168" customFormat="1" ht="15" customHeight="1" x14ac:dyDescent="0.25">
      <c r="A291" s="78"/>
      <c r="B291" s="89" t="s">
        <v>12</v>
      </c>
      <c r="C291" s="70" t="s">
        <v>12</v>
      </c>
      <c r="D291" s="70" t="s">
        <v>13</v>
      </c>
      <c r="E291" s="199" t="s">
        <v>587</v>
      </c>
      <c r="F291" s="208" t="s">
        <v>588</v>
      </c>
      <c r="G291" s="160"/>
      <c r="H291" s="101">
        <v>0</v>
      </c>
      <c r="I291" s="41"/>
      <c r="J291" s="102"/>
      <c r="K291" s="207"/>
      <c r="L291" s="102">
        <v>0</v>
      </c>
      <c r="M291" s="103"/>
      <c r="N291" s="104">
        <v>0</v>
      </c>
      <c r="O291" s="102">
        <f t="shared" si="4"/>
        <v>0</v>
      </c>
      <c r="Y291" s="142"/>
    </row>
    <row r="292" spans="1:25" s="97" customFormat="1" ht="15" customHeight="1" x14ac:dyDescent="0.25">
      <c r="A292" s="78" t="s">
        <v>16</v>
      </c>
      <c r="B292" s="89"/>
      <c r="C292" s="70" t="s">
        <v>23</v>
      </c>
      <c r="D292" s="70" t="s">
        <v>23</v>
      </c>
      <c r="E292" s="196" t="s">
        <v>589</v>
      </c>
      <c r="F292" s="215" t="s">
        <v>590</v>
      </c>
      <c r="G292" s="216">
        <f>+G293+G294+G295+G302</f>
        <v>0</v>
      </c>
      <c r="H292" s="212">
        <v>3397322.76</v>
      </c>
      <c r="I292" s="41"/>
      <c r="J292" s="213">
        <v>0</v>
      </c>
      <c r="K292" s="65"/>
      <c r="L292" s="213">
        <v>3397322.76</v>
      </c>
      <c r="M292" s="128"/>
      <c r="N292" s="214">
        <v>2969206.56</v>
      </c>
      <c r="O292" s="213">
        <f t="shared" si="4"/>
        <v>428116.19999999972</v>
      </c>
      <c r="Y292" s="43"/>
    </row>
    <row r="293" spans="1:25" s="42" customFormat="1" ht="15" customHeight="1" x14ac:dyDescent="0.25">
      <c r="A293" s="118"/>
      <c r="B293" s="119" t="s">
        <v>12</v>
      </c>
      <c r="C293" s="70" t="s">
        <v>12</v>
      </c>
      <c r="D293" s="70" t="s">
        <v>13</v>
      </c>
      <c r="E293" s="199" t="s">
        <v>591</v>
      </c>
      <c r="F293" s="208" t="s">
        <v>592</v>
      </c>
      <c r="G293" s="160"/>
      <c r="H293" s="101">
        <v>7564.23</v>
      </c>
      <c r="I293" s="41"/>
      <c r="J293" s="102"/>
      <c r="K293" s="65"/>
      <c r="L293" s="102">
        <v>7564.23</v>
      </c>
      <c r="M293" s="103"/>
      <c r="N293" s="104">
        <v>0</v>
      </c>
      <c r="O293" s="102">
        <f t="shared" si="4"/>
        <v>7564.23</v>
      </c>
      <c r="Y293" s="43"/>
    </row>
    <row r="294" spans="1:25" s="42" customFormat="1" ht="15" customHeight="1" x14ac:dyDescent="0.25">
      <c r="A294" s="118"/>
      <c r="B294" s="119"/>
      <c r="C294" s="70" t="s">
        <v>23</v>
      </c>
      <c r="D294" s="70" t="s">
        <v>13</v>
      </c>
      <c r="E294" s="199" t="s">
        <v>593</v>
      </c>
      <c r="F294" s="208" t="s">
        <v>594</v>
      </c>
      <c r="G294" s="160"/>
      <c r="H294" s="101">
        <v>0</v>
      </c>
      <c r="I294" s="41"/>
      <c r="J294" s="102"/>
      <c r="K294" s="65"/>
      <c r="L294" s="102">
        <v>0</v>
      </c>
      <c r="M294" s="103"/>
      <c r="N294" s="104">
        <v>0</v>
      </c>
      <c r="O294" s="102">
        <f t="shared" si="4"/>
        <v>0</v>
      </c>
      <c r="Y294" s="43"/>
    </row>
    <row r="295" spans="1:25" s="42" customFormat="1" ht="15" customHeight="1" x14ac:dyDescent="0.25">
      <c r="A295" s="118" t="s">
        <v>16</v>
      </c>
      <c r="B295" s="119"/>
      <c r="C295" s="70" t="s">
        <v>23</v>
      </c>
      <c r="D295" s="70" t="s">
        <v>23</v>
      </c>
      <c r="E295" s="199" t="s">
        <v>595</v>
      </c>
      <c r="F295" s="208" t="s">
        <v>596</v>
      </c>
      <c r="G295" s="100">
        <f>SUM(G296:G301)</f>
        <v>0</v>
      </c>
      <c r="H295" s="227">
        <v>3324571.11</v>
      </c>
      <c r="I295" s="41"/>
      <c r="J295" s="110">
        <v>0</v>
      </c>
      <c r="K295" s="65"/>
      <c r="L295" s="110">
        <v>3324571.11</v>
      </c>
      <c r="M295" s="95"/>
      <c r="N295" s="228">
        <v>2969206.56</v>
      </c>
      <c r="O295" s="110">
        <f t="shared" si="4"/>
        <v>355364.54999999981</v>
      </c>
      <c r="Y295" s="43"/>
    </row>
    <row r="296" spans="1:25" s="42" customFormat="1" ht="15" customHeight="1" x14ac:dyDescent="0.25">
      <c r="A296" s="118"/>
      <c r="B296" s="119"/>
      <c r="C296" s="70" t="s">
        <v>23</v>
      </c>
      <c r="D296" s="70" t="s">
        <v>13</v>
      </c>
      <c r="E296" s="200" t="s">
        <v>597</v>
      </c>
      <c r="F296" s="217" t="s">
        <v>598</v>
      </c>
      <c r="G296" s="100"/>
      <c r="H296" s="101">
        <v>2558575.98</v>
      </c>
      <c r="I296" s="41"/>
      <c r="J296" s="102"/>
      <c r="K296" s="65"/>
      <c r="L296" s="102">
        <v>2558575.98</v>
      </c>
      <c r="M296" s="103"/>
      <c r="N296" s="104">
        <v>2322402.8199999998</v>
      </c>
      <c r="O296" s="102">
        <f t="shared" si="4"/>
        <v>236173.16000000015</v>
      </c>
      <c r="Y296" s="43"/>
    </row>
    <row r="297" spans="1:25" s="42" customFormat="1" ht="15" customHeight="1" x14ac:dyDescent="0.25">
      <c r="A297" s="118"/>
      <c r="B297" s="119"/>
      <c r="C297" s="70" t="s">
        <v>23</v>
      </c>
      <c r="D297" s="70" t="s">
        <v>13</v>
      </c>
      <c r="E297" s="200" t="s">
        <v>599</v>
      </c>
      <c r="F297" s="217" t="s">
        <v>600</v>
      </c>
      <c r="G297" s="100"/>
      <c r="H297" s="101">
        <v>0</v>
      </c>
      <c r="I297" s="41"/>
      <c r="J297" s="102"/>
      <c r="K297" s="65"/>
      <c r="L297" s="102">
        <v>0</v>
      </c>
      <c r="M297" s="103"/>
      <c r="N297" s="104">
        <v>0</v>
      </c>
      <c r="O297" s="102">
        <f t="shared" si="4"/>
        <v>0</v>
      </c>
      <c r="Y297" s="43"/>
    </row>
    <row r="298" spans="1:25" s="42" customFormat="1" ht="15" customHeight="1" x14ac:dyDescent="0.25">
      <c r="A298" s="118"/>
      <c r="B298" s="119"/>
      <c r="C298" s="70" t="s">
        <v>23</v>
      </c>
      <c r="D298" s="70" t="s">
        <v>13</v>
      </c>
      <c r="E298" s="200" t="s">
        <v>601</v>
      </c>
      <c r="F298" s="217" t="s">
        <v>602</v>
      </c>
      <c r="G298" s="100"/>
      <c r="H298" s="101">
        <v>0</v>
      </c>
      <c r="I298" s="41"/>
      <c r="J298" s="102"/>
      <c r="K298" s="65"/>
      <c r="L298" s="102">
        <v>0</v>
      </c>
      <c r="M298" s="103"/>
      <c r="N298" s="104">
        <v>141997.38999999998</v>
      </c>
      <c r="O298" s="102">
        <f t="shared" si="4"/>
        <v>-141997.38999999998</v>
      </c>
      <c r="Y298" s="43"/>
    </row>
    <row r="299" spans="1:25" s="42" customFormat="1" ht="15" customHeight="1" x14ac:dyDescent="0.25">
      <c r="A299" s="118"/>
      <c r="B299" s="119"/>
      <c r="C299" s="70" t="s">
        <v>23</v>
      </c>
      <c r="D299" s="70" t="s">
        <v>13</v>
      </c>
      <c r="E299" s="200" t="s">
        <v>603</v>
      </c>
      <c r="F299" s="217" t="s">
        <v>604</v>
      </c>
      <c r="G299" s="100"/>
      <c r="H299" s="101">
        <v>0</v>
      </c>
      <c r="I299" s="41"/>
      <c r="J299" s="102"/>
      <c r="K299" s="65"/>
      <c r="L299" s="102">
        <v>0</v>
      </c>
      <c r="M299" s="103"/>
      <c r="N299" s="104">
        <v>0</v>
      </c>
      <c r="O299" s="102">
        <f t="shared" si="4"/>
        <v>0</v>
      </c>
      <c r="Y299" s="43"/>
    </row>
    <row r="300" spans="1:25" s="42" customFormat="1" ht="15" customHeight="1" x14ac:dyDescent="0.25">
      <c r="A300" s="118"/>
      <c r="B300" s="119"/>
      <c r="C300" s="70" t="s">
        <v>23</v>
      </c>
      <c r="D300" s="70" t="s">
        <v>13</v>
      </c>
      <c r="E300" s="200" t="s">
        <v>605</v>
      </c>
      <c r="F300" s="217" t="s">
        <v>606</v>
      </c>
      <c r="G300" s="100"/>
      <c r="H300" s="101">
        <v>260893.96</v>
      </c>
      <c r="I300" s="41"/>
      <c r="J300" s="102"/>
      <c r="K300" s="65"/>
      <c r="L300" s="102">
        <v>260893.96</v>
      </c>
      <c r="M300" s="103"/>
      <c r="N300" s="104">
        <v>0</v>
      </c>
      <c r="O300" s="102">
        <f t="shared" si="4"/>
        <v>260893.96</v>
      </c>
      <c r="Y300" s="43"/>
    </row>
    <row r="301" spans="1:25" s="42" customFormat="1" ht="15" customHeight="1" x14ac:dyDescent="0.25">
      <c r="A301" s="118"/>
      <c r="B301" s="119"/>
      <c r="C301" s="70" t="s">
        <v>23</v>
      </c>
      <c r="D301" s="70" t="s">
        <v>13</v>
      </c>
      <c r="E301" s="200" t="s">
        <v>607</v>
      </c>
      <c r="F301" s="217" t="s">
        <v>608</v>
      </c>
      <c r="G301" s="100"/>
      <c r="H301" s="101">
        <v>505101.17</v>
      </c>
      <c r="I301" s="41"/>
      <c r="J301" s="102"/>
      <c r="K301" s="65"/>
      <c r="L301" s="102">
        <v>505101.17</v>
      </c>
      <c r="M301" s="103"/>
      <c r="N301" s="104">
        <v>504806.35</v>
      </c>
      <c r="O301" s="102">
        <f t="shared" si="4"/>
        <v>294.82000000000698</v>
      </c>
      <c r="Y301" s="43"/>
    </row>
    <row r="302" spans="1:25" s="42" customFormat="1" ht="15" customHeight="1" x14ac:dyDescent="0.25">
      <c r="A302" s="118" t="s">
        <v>16</v>
      </c>
      <c r="B302" s="119"/>
      <c r="C302" s="70" t="s">
        <v>23</v>
      </c>
      <c r="D302" s="70" t="s">
        <v>23</v>
      </c>
      <c r="E302" s="199" t="s">
        <v>609</v>
      </c>
      <c r="F302" s="208" t="s">
        <v>610</v>
      </c>
      <c r="G302" s="100">
        <f>SUM(G303:G305)</f>
        <v>0</v>
      </c>
      <c r="H302" s="101">
        <v>65187.42</v>
      </c>
      <c r="I302" s="41"/>
      <c r="J302" s="102">
        <v>0</v>
      </c>
      <c r="K302" s="65"/>
      <c r="L302" s="102">
        <v>65187.42</v>
      </c>
      <c r="M302" s="103"/>
      <c r="N302" s="104">
        <v>0</v>
      </c>
      <c r="O302" s="102">
        <f t="shared" si="4"/>
        <v>65187.42</v>
      </c>
      <c r="Y302" s="43"/>
    </row>
    <row r="303" spans="1:25" s="42" customFormat="1" ht="15" customHeight="1" x14ac:dyDescent="0.25">
      <c r="A303" s="118"/>
      <c r="B303" s="119" t="s">
        <v>12</v>
      </c>
      <c r="C303" s="70" t="s">
        <v>12</v>
      </c>
      <c r="D303" s="70" t="s">
        <v>13</v>
      </c>
      <c r="E303" s="200" t="s">
        <v>611</v>
      </c>
      <c r="F303" s="217" t="s">
        <v>612</v>
      </c>
      <c r="G303" s="100"/>
      <c r="H303" s="101">
        <v>0</v>
      </c>
      <c r="I303" s="41"/>
      <c r="J303" s="102"/>
      <c r="K303" s="65"/>
      <c r="L303" s="102">
        <v>0</v>
      </c>
      <c r="M303" s="103"/>
      <c r="N303" s="104">
        <v>0</v>
      </c>
      <c r="O303" s="102">
        <f t="shared" si="4"/>
        <v>0</v>
      </c>
      <c r="Y303" s="43"/>
    </row>
    <row r="304" spans="1:25" s="42" customFormat="1" ht="15" customHeight="1" x14ac:dyDescent="0.25">
      <c r="A304" s="118"/>
      <c r="B304" s="119"/>
      <c r="C304" s="70" t="s">
        <v>23</v>
      </c>
      <c r="D304" s="70" t="s">
        <v>13</v>
      </c>
      <c r="E304" s="200" t="s">
        <v>613</v>
      </c>
      <c r="F304" s="217" t="s">
        <v>614</v>
      </c>
      <c r="G304" s="100"/>
      <c r="H304" s="101">
        <v>61585.06</v>
      </c>
      <c r="I304" s="41"/>
      <c r="J304" s="102"/>
      <c r="K304" s="65"/>
      <c r="L304" s="102">
        <v>61585.06</v>
      </c>
      <c r="M304" s="103"/>
      <c r="N304" s="104">
        <v>0</v>
      </c>
      <c r="O304" s="102">
        <f t="shared" si="4"/>
        <v>61585.06</v>
      </c>
      <c r="Y304" s="43"/>
    </row>
    <row r="305" spans="1:25" s="42" customFormat="1" ht="15" customHeight="1" x14ac:dyDescent="0.25">
      <c r="A305" s="118"/>
      <c r="B305" s="119" t="s">
        <v>151</v>
      </c>
      <c r="C305" s="70" t="s">
        <v>151</v>
      </c>
      <c r="D305" s="70" t="s">
        <v>13</v>
      </c>
      <c r="E305" s="200" t="s">
        <v>615</v>
      </c>
      <c r="F305" s="217" t="s">
        <v>616</v>
      </c>
      <c r="G305" s="100"/>
      <c r="H305" s="101">
        <v>3602.36</v>
      </c>
      <c r="I305" s="41"/>
      <c r="J305" s="102"/>
      <c r="K305" s="65"/>
      <c r="L305" s="102">
        <v>3602.36</v>
      </c>
      <c r="M305" s="103"/>
      <c r="N305" s="104">
        <v>0</v>
      </c>
      <c r="O305" s="102">
        <f t="shared" si="4"/>
        <v>3602.36</v>
      </c>
      <c r="Y305" s="43"/>
    </row>
    <row r="306" spans="1:25" s="42" customFormat="1" ht="15" customHeight="1" x14ac:dyDescent="0.25">
      <c r="A306" s="118" t="s">
        <v>16</v>
      </c>
      <c r="B306" s="119"/>
      <c r="C306" s="70" t="s">
        <v>23</v>
      </c>
      <c r="D306" s="70" t="s">
        <v>23</v>
      </c>
      <c r="E306" s="196" t="s">
        <v>617</v>
      </c>
      <c r="F306" s="215" t="s">
        <v>618</v>
      </c>
      <c r="G306" s="216">
        <f>SUM(G307:G313)</f>
        <v>0</v>
      </c>
      <c r="H306" s="212">
        <v>2169991.58</v>
      </c>
      <c r="I306" s="41"/>
      <c r="J306" s="213">
        <v>0</v>
      </c>
      <c r="K306" s="65"/>
      <c r="L306" s="213">
        <v>2169991.58</v>
      </c>
      <c r="M306" s="128"/>
      <c r="N306" s="214">
        <v>65</v>
      </c>
      <c r="O306" s="213">
        <f t="shared" si="4"/>
        <v>2169926.58</v>
      </c>
      <c r="Y306" s="43"/>
    </row>
    <row r="307" spans="1:25" s="42" customFormat="1" ht="15" customHeight="1" x14ac:dyDescent="0.25">
      <c r="A307" s="118"/>
      <c r="B307" s="119" t="s">
        <v>12</v>
      </c>
      <c r="C307" s="70" t="s">
        <v>12</v>
      </c>
      <c r="D307" s="70" t="s">
        <v>13</v>
      </c>
      <c r="E307" s="199" t="s">
        <v>619</v>
      </c>
      <c r="F307" s="208" t="s">
        <v>620</v>
      </c>
      <c r="G307" s="160"/>
      <c r="H307" s="101">
        <v>484979.67000000004</v>
      </c>
      <c r="I307" s="41"/>
      <c r="J307" s="102"/>
      <c r="K307" s="65"/>
      <c r="L307" s="102">
        <v>484979.67000000004</v>
      </c>
      <c r="M307" s="103"/>
      <c r="N307" s="104">
        <v>0</v>
      </c>
      <c r="O307" s="102">
        <f t="shared" si="4"/>
        <v>484979.67000000004</v>
      </c>
      <c r="Y307" s="43"/>
    </row>
    <row r="308" spans="1:25" s="42" customFormat="1" ht="15" customHeight="1" x14ac:dyDescent="0.25">
      <c r="A308" s="118"/>
      <c r="B308" s="119"/>
      <c r="C308" s="70" t="s">
        <v>23</v>
      </c>
      <c r="D308" s="70" t="s">
        <v>13</v>
      </c>
      <c r="E308" s="199" t="s">
        <v>621</v>
      </c>
      <c r="F308" s="208" t="s">
        <v>622</v>
      </c>
      <c r="G308" s="160"/>
      <c r="H308" s="101">
        <v>0</v>
      </c>
      <c r="I308" s="41"/>
      <c r="J308" s="102"/>
      <c r="K308" s="65"/>
      <c r="L308" s="102">
        <v>0</v>
      </c>
      <c r="M308" s="103"/>
      <c r="N308" s="104">
        <v>0</v>
      </c>
      <c r="O308" s="102">
        <f t="shared" si="4"/>
        <v>0</v>
      </c>
      <c r="Y308" s="43"/>
    </row>
    <row r="309" spans="1:25" s="42" customFormat="1" ht="15" customHeight="1" x14ac:dyDescent="0.25">
      <c r="A309" s="118"/>
      <c r="B309" s="119" t="s">
        <v>151</v>
      </c>
      <c r="C309" s="70" t="s">
        <v>151</v>
      </c>
      <c r="D309" s="70" t="s">
        <v>13</v>
      </c>
      <c r="E309" s="199" t="s">
        <v>623</v>
      </c>
      <c r="F309" s="208" t="s">
        <v>624</v>
      </c>
      <c r="G309" s="160"/>
      <c r="H309" s="101">
        <v>32746.45</v>
      </c>
      <c r="I309" s="41"/>
      <c r="J309" s="102"/>
      <c r="K309" s="65"/>
      <c r="L309" s="102">
        <v>32746.45</v>
      </c>
      <c r="M309" s="103"/>
      <c r="N309" s="104">
        <v>0</v>
      </c>
      <c r="O309" s="102">
        <f t="shared" si="4"/>
        <v>32746.45</v>
      </c>
      <c r="Y309" s="43"/>
    </row>
    <row r="310" spans="1:25" s="42" customFormat="1" ht="15" customHeight="1" x14ac:dyDescent="0.25">
      <c r="A310" s="118"/>
      <c r="B310" s="119"/>
      <c r="C310" s="70" t="s">
        <v>23</v>
      </c>
      <c r="D310" s="70" t="s">
        <v>13</v>
      </c>
      <c r="E310" s="199" t="s">
        <v>625</v>
      </c>
      <c r="F310" s="208" t="s">
        <v>626</v>
      </c>
      <c r="G310" s="160"/>
      <c r="H310" s="101">
        <v>1652265.46</v>
      </c>
      <c r="I310" s="41"/>
      <c r="J310" s="102"/>
      <c r="K310" s="65"/>
      <c r="L310" s="102">
        <v>1652265.46</v>
      </c>
      <c r="M310" s="103"/>
      <c r="N310" s="104">
        <v>65</v>
      </c>
      <c r="O310" s="102">
        <f t="shared" si="4"/>
        <v>1652200.46</v>
      </c>
      <c r="Y310" s="43"/>
    </row>
    <row r="311" spans="1:25" s="97" customFormat="1" ht="15" customHeight="1" x14ac:dyDescent="0.25">
      <c r="A311" s="78"/>
      <c r="B311" s="89"/>
      <c r="C311" s="70" t="s">
        <v>23</v>
      </c>
      <c r="D311" s="70" t="s">
        <v>13</v>
      </c>
      <c r="E311" s="199" t="s">
        <v>627</v>
      </c>
      <c r="F311" s="208" t="s">
        <v>628</v>
      </c>
      <c r="G311" s="160"/>
      <c r="H311" s="101">
        <v>0</v>
      </c>
      <c r="I311" s="41"/>
      <c r="J311" s="102"/>
      <c r="K311" s="65"/>
      <c r="L311" s="102">
        <v>0</v>
      </c>
      <c r="M311" s="103"/>
      <c r="N311" s="104">
        <v>0</v>
      </c>
      <c r="O311" s="102">
        <f t="shared" si="4"/>
        <v>0</v>
      </c>
      <c r="Y311" s="43"/>
    </row>
    <row r="312" spans="1:25" s="97" customFormat="1" ht="15" customHeight="1" x14ac:dyDescent="0.25">
      <c r="A312" s="78"/>
      <c r="B312" s="89" t="s">
        <v>12</v>
      </c>
      <c r="C312" s="70" t="s">
        <v>12</v>
      </c>
      <c r="D312" s="70" t="s">
        <v>13</v>
      </c>
      <c r="E312" s="199" t="s">
        <v>629</v>
      </c>
      <c r="F312" s="208" t="s">
        <v>630</v>
      </c>
      <c r="G312" s="160"/>
      <c r="H312" s="101">
        <v>0</v>
      </c>
      <c r="I312" s="41"/>
      <c r="J312" s="102"/>
      <c r="K312" s="65"/>
      <c r="L312" s="102">
        <v>0</v>
      </c>
      <c r="M312" s="103"/>
      <c r="N312" s="104">
        <v>0</v>
      </c>
      <c r="O312" s="102">
        <f t="shared" si="4"/>
        <v>0</v>
      </c>
      <c r="Y312" s="43"/>
    </row>
    <row r="313" spans="1:25" s="97" customFormat="1" ht="15" customHeight="1" x14ac:dyDescent="0.25">
      <c r="A313" s="78"/>
      <c r="B313" s="89" t="s">
        <v>151</v>
      </c>
      <c r="C313" s="70" t="s">
        <v>151</v>
      </c>
      <c r="D313" s="70" t="s">
        <v>13</v>
      </c>
      <c r="E313" s="199" t="s">
        <v>631</v>
      </c>
      <c r="F313" s="208" t="s">
        <v>632</v>
      </c>
      <c r="G313" s="160"/>
      <c r="H313" s="101">
        <v>0</v>
      </c>
      <c r="I313" s="41"/>
      <c r="J313" s="102"/>
      <c r="K313" s="65"/>
      <c r="L313" s="102">
        <v>0</v>
      </c>
      <c r="M313" s="103"/>
      <c r="N313" s="104">
        <v>0</v>
      </c>
      <c r="O313" s="102">
        <f t="shared" si="4"/>
        <v>0</v>
      </c>
      <c r="Y313" s="43"/>
    </row>
    <row r="314" spans="1:25" s="97" customFormat="1" ht="15" customHeight="1" x14ac:dyDescent="0.25">
      <c r="A314" s="161"/>
      <c r="B314" s="162" t="s">
        <v>144</v>
      </c>
      <c r="C314" s="70" t="s">
        <v>144</v>
      </c>
      <c r="D314" s="70" t="s">
        <v>13</v>
      </c>
      <c r="E314" s="196" t="s">
        <v>633</v>
      </c>
      <c r="F314" s="215" t="s">
        <v>634</v>
      </c>
      <c r="G314" s="211"/>
      <c r="H314" s="113">
        <v>0</v>
      </c>
      <c r="I314" s="41"/>
      <c r="J314" s="114"/>
      <c r="K314" s="65"/>
      <c r="L314" s="114">
        <v>0</v>
      </c>
      <c r="M314" s="103"/>
      <c r="N314" s="115">
        <v>0</v>
      </c>
      <c r="O314" s="114">
        <f t="shared" si="4"/>
        <v>0</v>
      </c>
      <c r="Y314" s="43"/>
    </row>
    <row r="315" spans="1:25" s="97" customFormat="1" ht="15" customHeight="1" x14ac:dyDescent="0.25">
      <c r="A315" s="78" t="s">
        <v>16</v>
      </c>
      <c r="B315" s="89"/>
      <c r="C315" s="70" t="s">
        <v>23</v>
      </c>
      <c r="D315" s="70" t="s">
        <v>23</v>
      </c>
      <c r="E315" s="196" t="s">
        <v>635</v>
      </c>
      <c r="F315" s="209" t="s">
        <v>636</v>
      </c>
      <c r="G315" s="165">
        <v>0</v>
      </c>
      <c r="H315" s="126">
        <v>22270540.770000003</v>
      </c>
      <c r="I315" s="41"/>
      <c r="J315" s="127">
        <v>0</v>
      </c>
      <c r="K315" s="65"/>
      <c r="L315" s="127">
        <v>22270540.770000003</v>
      </c>
      <c r="M315" s="128"/>
      <c r="N315" s="129">
        <v>1576456.3699999999</v>
      </c>
      <c r="O315" s="127">
        <f t="shared" si="4"/>
        <v>20694084.400000002</v>
      </c>
      <c r="Y315" s="43"/>
    </row>
    <row r="316" spans="1:25" s="97" customFormat="1" ht="15" customHeight="1" x14ac:dyDescent="0.25">
      <c r="A316" s="78" t="s">
        <v>16</v>
      </c>
      <c r="B316" s="89"/>
      <c r="C316" s="70" t="s">
        <v>23</v>
      </c>
      <c r="D316" s="70" t="s">
        <v>23</v>
      </c>
      <c r="E316" s="196" t="s">
        <v>637</v>
      </c>
      <c r="F316" s="215" t="s">
        <v>638</v>
      </c>
      <c r="G316" s="211">
        <v>0</v>
      </c>
      <c r="H316" s="212">
        <v>22057007.900000002</v>
      </c>
      <c r="I316" s="41"/>
      <c r="J316" s="213">
        <v>0</v>
      </c>
      <c r="K316" s="65"/>
      <c r="L316" s="213">
        <v>22057007.900000002</v>
      </c>
      <c r="M316" s="128"/>
      <c r="N316" s="214">
        <v>1543195.15</v>
      </c>
      <c r="O316" s="213">
        <f t="shared" si="4"/>
        <v>20513812.750000004</v>
      </c>
      <c r="Y316" s="43"/>
    </row>
    <row r="317" spans="1:25" s="97" customFormat="1" ht="15" customHeight="1" x14ac:dyDescent="0.25">
      <c r="A317" s="78"/>
      <c r="B317" s="89"/>
      <c r="C317" s="70" t="s">
        <v>23</v>
      </c>
      <c r="D317" s="70" t="s">
        <v>13</v>
      </c>
      <c r="E317" s="199" t="s">
        <v>639</v>
      </c>
      <c r="F317" s="208" t="s">
        <v>640</v>
      </c>
      <c r="G317" s="160"/>
      <c r="H317" s="101">
        <v>815108.04</v>
      </c>
      <c r="I317" s="41"/>
      <c r="J317" s="102"/>
      <c r="K317" s="65"/>
      <c r="L317" s="102">
        <v>815108.04</v>
      </c>
      <c r="M317" s="103"/>
      <c r="N317" s="104">
        <v>89242.98</v>
      </c>
      <c r="O317" s="102">
        <f t="shared" si="4"/>
        <v>725865.06</v>
      </c>
      <c r="Y317" s="43"/>
    </row>
    <row r="318" spans="1:25" s="97" customFormat="1" ht="15" customHeight="1" x14ac:dyDescent="0.25">
      <c r="A318" s="78"/>
      <c r="B318" s="89"/>
      <c r="C318" s="70" t="s">
        <v>23</v>
      </c>
      <c r="D318" s="70" t="s">
        <v>13</v>
      </c>
      <c r="E318" s="199" t="s">
        <v>641</v>
      </c>
      <c r="F318" s="208" t="s">
        <v>642</v>
      </c>
      <c r="G318" s="160"/>
      <c r="H318" s="101">
        <v>3605684.71</v>
      </c>
      <c r="I318" s="41"/>
      <c r="J318" s="102"/>
      <c r="K318" s="65"/>
      <c r="L318" s="102">
        <v>3605684.71</v>
      </c>
      <c r="M318" s="103"/>
      <c r="N318" s="104">
        <v>0</v>
      </c>
      <c r="O318" s="102">
        <f t="shared" si="4"/>
        <v>3605684.71</v>
      </c>
      <c r="Y318" s="43"/>
    </row>
    <row r="319" spans="1:25" s="97" customFormat="1" ht="15" customHeight="1" x14ac:dyDescent="0.25">
      <c r="A319" s="78" t="s">
        <v>16</v>
      </c>
      <c r="B319" s="89"/>
      <c r="C319" s="70" t="s">
        <v>23</v>
      </c>
      <c r="D319" s="70" t="s">
        <v>23</v>
      </c>
      <c r="E319" s="199" t="s">
        <v>643</v>
      </c>
      <c r="F319" s="208" t="s">
        <v>644</v>
      </c>
      <c r="G319" s="229">
        <f>G320+G321</f>
        <v>0</v>
      </c>
      <c r="H319" s="227">
        <v>1442225.84</v>
      </c>
      <c r="I319" s="41"/>
      <c r="J319" s="110">
        <v>0</v>
      </c>
      <c r="K319" s="65"/>
      <c r="L319" s="110">
        <v>1442225.84</v>
      </c>
      <c r="M319" s="95"/>
      <c r="N319" s="228">
        <v>158324.47</v>
      </c>
      <c r="O319" s="110">
        <f t="shared" si="4"/>
        <v>1283901.3700000001</v>
      </c>
      <c r="Y319" s="43"/>
    </row>
    <row r="320" spans="1:25" s="168" customFormat="1" ht="15" customHeight="1" x14ac:dyDescent="0.25">
      <c r="A320" s="78"/>
      <c r="B320" s="89"/>
      <c r="C320" s="70" t="s">
        <v>23</v>
      </c>
      <c r="D320" s="70" t="s">
        <v>13</v>
      </c>
      <c r="E320" s="199" t="s">
        <v>645</v>
      </c>
      <c r="F320" s="217" t="s">
        <v>646</v>
      </c>
      <c r="G320" s="100"/>
      <c r="H320" s="101">
        <v>0</v>
      </c>
      <c r="I320" s="41"/>
      <c r="J320" s="102"/>
      <c r="K320" s="65"/>
      <c r="L320" s="102">
        <v>0</v>
      </c>
      <c r="M320" s="103"/>
      <c r="N320" s="104">
        <v>0</v>
      </c>
      <c r="O320" s="102">
        <f t="shared" si="4"/>
        <v>0</v>
      </c>
      <c r="Y320" s="142"/>
    </row>
    <row r="321" spans="1:25" s="168" customFormat="1" ht="15" customHeight="1" x14ac:dyDescent="0.25">
      <c r="A321" s="78"/>
      <c r="B321" s="89"/>
      <c r="C321" s="70" t="s">
        <v>23</v>
      </c>
      <c r="D321" s="70" t="s">
        <v>13</v>
      </c>
      <c r="E321" s="199" t="s">
        <v>647</v>
      </c>
      <c r="F321" s="217" t="s">
        <v>648</v>
      </c>
      <c r="G321" s="100"/>
      <c r="H321" s="101">
        <v>1442225.84</v>
      </c>
      <c r="I321" s="41"/>
      <c r="J321" s="102"/>
      <c r="K321" s="65"/>
      <c r="L321" s="102">
        <v>1442225.84</v>
      </c>
      <c r="M321" s="103"/>
      <c r="N321" s="104">
        <v>158324.47</v>
      </c>
      <c r="O321" s="102">
        <f t="shared" si="4"/>
        <v>1283901.3700000001</v>
      </c>
      <c r="Y321" s="142"/>
    </row>
    <row r="322" spans="1:25" s="97" customFormat="1" ht="15" customHeight="1" x14ac:dyDescent="0.25">
      <c r="A322" s="78"/>
      <c r="B322" s="89"/>
      <c r="C322" s="70" t="s">
        <v>23</v>
      </c>
      <c r="D322" s="70" t="s">
        <v>13</v>
      </c>
      <c r="E322" s="199" t="s">
        <v>649</v>
      </c>
      <c r="F322" s="208" t="s">
        <v>650</v>
      </c>
      <c r="G322" s="160"/>
      <c r="H322" s="101">
        <v>0</v>
      </c>
      <c r="I322" s="41"/>
      <c r="J322" s="102"/>
      <c r="K322" s="65"/>
      <c r="L322" s="102">
        <v>0</v>
      </c>
      <c r="M322" s="103"/>
      <c r="N322" s="104">
        <v>0</v>
      </c>
      <c r="O322" s="102">
        <f t="shared" si="4"/>
        <v>0</v>
      </c>
      <c r="Y322" s="43"/>
    </row>
    <row r="323" spans="1:25" s="97" customFormat="1" ht="15" customHeight="1" x14ac:dyDescent="0.25">
      <c r="A323" s="78"/>
      <c r="B323" s="89"/>
      <c r="C323" s="70" t="s">
        <v>23</v>
      </c>
      <c r="D323" s="70" t="s">
        <v>13</v>
      </c>
      <c r="E323" s="199" t="s">
        <v>651</v>
      </c>
      <c r="F323" s="217" t="s">
        <v>652</v>
      </c>
      <c r="G323" s="100"/>
      <c r="H323" s="101">
        <v>2515575.9300000002</v>
      </c>
      <c r="I323" s="41"/>
      <c r="J323" s="102"/>
      <c r="K323" s="65"/>
      <c r="L323" s="102">
        <v>2515575.9300000002</v>
      </c>
      <c r="M323" s="103"/>
      <c r="N323" s="104">
        <v>0</v>
      </c>
      <c r="O323" s="102">
        <f t="shared" si="4"/>
        <v>2515575.9300000002</v>
      </c>
      <c r="Y323" s="43"/>
    </row>
    <row r="324" spans="1:25" s="97" customFormat="1" ht="15" customHeight="1" x14ac:dyDescent="0.25">
      <c r="A324" s="78"/>
      <c r="B324" s="89"/>
      <c r="C324" s="70" t="s">
        <v>23</v>
      </c>
      <c r="D324" s="70" t="s">
        <v>13</v>
      </c>
      <c r="E324" s="199" t="s">
        <v>653</v>
      </c>
      <c r="F324" s="217" t="s">
        <v>654</v>
      </c>
      <c r="G324" s="100"/>
      <c r="H324" s="101">
        <v>13922.98</v>
      </c>
      <c r="I324" s="41"/>
      <c r="J324" s="102"/>
      <c r="K324" s="65"/>
      <c r="L324" s="102">
        <v>13922.98</v>
      </c>
      <c r="M324" s="103"/>
      <c r="N324" s="104">
        <v>0</v>
      </c>
      <c r="O324" s="102">
        <f t="shared" si="4"/>
        <v>13922.98</v>
      </c>
      <c r="Y324" s="43"/>
    </row>
    <row r="325" spans="1:25" s="97" customFormat="1" ht="15" customHeight="1" x14ac:dyDescent="0.25">
      <c r="A325" s="78"/>
      <c r="B325" s="89"/>
      <c r="C325" s="70" t="s">
        <v>23</v>
      </c>
      <c r="D325" s="70" t="s">
        <v>13</v>
      </c>
      <c r="E325" s="199" t="s">
        <v>655</v>
      </c>
      <c r="F325" s="208" t="s">
        <v>656</v>
      </c>
      <c r="G325" s="160"/>
      <c r="H325" s="101">
        <v>563279.93999999994</v>
      </c>
      <c r="I325" s="41"/>
      <c r="J325" s="102"/>
      <c r="K325" s="65"/>
      <c r="L325" s="102">
        <v>563279.93999999994</v>
      </c>
      <c r="M325" s="103"/>
      <c r="N325" s="104">
        <v>8518.0499999999993</v>
      </c>
      <c r="O325" s="102">
        <f t="shared" si="4"/>
        <v>554761.8899999999</v>
      </c>
      <c r="Y325" s="43"/>
    </row>
    <row r="326" spans="1:25" s="97" customFormat="1" ht="15" customHeight="1" x14ac:dyDescent="0.25">
      <c r="A326" s="78"/>
      <c r="B326" s="89"/>
      <c r="C326" s="70" t="s">
        <v>23</v>
      </c>
      <c r="D326" s="70" t="s">
        <v>13</v>
      </c>
      <c r="E326" s="199" t="s">
        <v>657</v>
      </c>
      <c r="F326" s="217" t="s">
        <v>658</v>
      </c>
      <c r="G326" s="100"/>
      <c r="H326" s="101">
        <v>826520.84</v>
      </c>
      <c r="I326" s="41"/>
      <c r="J326" s="102"/>
      <c r="K326" s="65"/>
      <c r="L326" s="102">
        <v>826520.84</v>
      </c>
      <c r="M326" s="103"/>
      <c r="N326" s="104">
        <v>0</v>
      </c>
      <c r="O326" s="102">
        <f t="shared" si="4"/>
        <v>826520.84</v>
      </c>
      <c r="Y326" s="43"/>
    </row>
    <row r="327" spans="1:25" s="97" customFormat="1" ht="15" customHeight="1" x14ac:dyDescent="0.25">
      <c r="A327" s="78"/>
      <c r="B327" s="89"/>
      <c r="C327" s="70" t="s">
        <v>23</v>
      </c>
      <c r="D327" s="70" t="s">
        <v>13</v>
      </c>
      <c r="E327" s="199" t="s">
        <v>659</v>
      </c>
      <c r="F327" s="217" t="s">
        <v>660</v>
      </c>
      <c r="G327" s="100"/>
      <c r="H327" s="101">
        <v>3704519.21</v>
      </c>
      <c r="I327" s="41"/>
      <c r="J327" s="102"/>
      <c r="K327" s="65"/>
      <c r="L327" s="102">
        <v>3704519.21</v>
      </c>
      <c r="M327" s="103"/>
      <c r="N327" s="104">
        <v>0</v>
      </c>
      <c r="O327" s="102">
        <f t="shared" si="4"/>
        <v>3704519.21</v>
      </c>
      <c r="Y327" s="43"/>
    </row>
    <row r="328" spans="1:25" s="97" customFormat="1" ht="15" customHeight="1" x14ac:dyDescent="0.25">
      <c r="A328" s="78"/>
      <c r="B328" s="89"/>
      <c r="C328" s="70" t="s">
        <v>23</v>
      </c>
      <c r="D328" s="70" t="s">
        <v>13</v>
      </c>
      <c r="E328" s="199" t="s">
        <v>661</v>
      </c>
      <c r="F328" s="208" t="s">
        <v>662</v>
      </c>
      <c r="G328" s="160"/>
      <c r="H328" s="101">
        <v>1215528.26</v>
      </c>
      <c r="I328" s="41"/>
      <c r="J328" s="102"/>
      <c r="K328" s="65"/>
      <c r="L328" s="102">
        <v>1215528.26</v>
      </c>
      <c r="M328" s="103"/>
      <c r="N328" s="104">
        <v>0</v>
      </c>
      <c r="O328" s="102">
        <f t="shared" si="4"/>
        <v>1215528.26</v>
      </c>
      <c r="Y328" s="43"/>
    </row>
    <row r="329" spans="1:25" s="97" customFormat="1" ht="15" customHeight="1" x14ac:dyDescent="0.25">
      <c r="A329" s="78" t="s">
        <v>16</v>
      </c>
      <c r="B329" s="89"/>
      <c r="C329" s="70" t="s">
        <v>23</v>
      </c>
      <c r="D329" s="70" t="s">
        <v>23</v>
      </c>
      <c r="E329" s="199" t="s">
        <v>663</v>
      </c>
      <c r="F329" s="208" t="s">
        <v>664</v>
      </c>
      <c r="G329" s="229">
        <f>+G330+G331</f>
        <v>0</v>
      </c>
      <c r="H329" s="227">
        <v>941489.1</v>
      </c>
      <c r="I329" s="41"/>
      <c r="J329" s="110">
        <v>0</v>
      </c>
      <c r="K329" s="65"/>
      <c r="L329" s="110">
        <v>941489.1</v>
      </c>
      <c r="M329" s="95"/>
      <c r="N329" s="228">
        <v>0</v>
      </c>
      <c r="O329" s="110">
        <f t="shared" si="4"/>
        <v>941489.1</v>
      </c>
      <c r="Y329" s="43"/>
    </row>
    <row r="330" spans="1:25" s="97" customFormat="1" ht="15" customHeight="1" x14ac:dyDescent="0.25">
      <c r="A330" s="78"/>
      <c r="B330" s="89"/>
      <c r="C330" s="70" t="s">
        <v>23</v>
      </c>
      <c r="D330" s="70" t="s">
        <v>13</v>
      </c>
      <c r="E330" s="200" t="s">
        <v>665</v>
      </c>
      <c r="F330" s="217" t="s">
        <v>666</v>
      </c>
      <c r="G330" s="100"/>
      <c r="H330" s="101">
        <v>925406.98</v>
      </c>
      <c r="I330" s="41"/>
      <c r="J330" s="102"/>
      <c r="K330" s="207"/>
      <c r="L330" s="102">
        <v>925406.98</v>
      </c>
      <c r="M330" s="103"/>
      <c r="N330" s="104">
        <v>0</v>
      </c>
      <c r="O330" s="102">
        <f t="shared" ref="O330:O393" si="5">H330-N330</f>
        <v>925406.98</v>
      </c>
      <c r="Y330" s="43"/>
    </row>
    <row r="331" spans="1:25" s="97" customFormat="1" ht="15" customHeight="1" x14ac:dyDescent="0.25">
      <c r="A331" s="78"/>
      <c r="B331" s="89"/>
      <c r="C331" s="70" t="s">
        <v>23</v>
      </c>
      <c r="D331" s="70" t="s">
        <v>13</v>
      </c>
      <c r="E331" s="200" t="s">
        <v>667</v>
      </c>
      <c r="F331" s="217" t="s">
        <v>668</v>
      </c>
      <c r="G331" s="100"/>
      <c r="H331" s="101">
        <v>16082.12</v>
      </c>
      <c r="I331" s="41"/>
      <c r="J331" s="102"/>
      <c r="K331" s="65"/>
      <c r="L331" s="102">
        <v>16082.12</v>
      </c>
      <c r="M331" s="103"/>
      <c r="N331" s="104">
        <v>0</v>
      </c>
      <c r="O331" s="102">
        <f t="shared" si="5"/>
        <v>16082.12</v>
      </c>
      <c r="Y331" s="43"/>
    </row>
    <row r="332" spans="1:25" s="97" customFormat="1" ht="15" customHeight="1" x14ac:dyDescent="0.25">
      <c r="A332" s="78" t="s">
        <v>16</v>
      </c>
      <c r="B332" s="89"/>
      <c r="C332" s="70" t="s">
        <v>23</v>
      </c>
      <c r="D332" s="70" t="s">
        <v>23</v>
      </c>
      <c r="E332" s="199" t="s">
        <v>669</v>
      </c>
      <c r="F332" s="208" t="s">
        <v>670</v>
      </c>
      <c r="G332" s="229">
        <f>SUM(G333:G335)</f>
        <v>0</v>
      </c>
      <c r="H332" s="227">
        <v>6413153.0500000017</v>
      </c>
      <c r="I332" s="41"/>
      <c r="J332" s="110">
        <v>0</v>
      </c>
      <c r="K332" s="65"/>
      <c r="L332" s="110">
        <v>6413153.0500000017</v>
      </c>
      <c r="M332" s="95"/>
      <c r="N332" s="228">
        <v>1287109.6499999999</v>
      </c>
      <c r="O332" s="110">
        <f t="shared" si="5"/>
        <v>5126043.4000000022</v>
      </c>
      <c r="Y332" s="43"/>
    </row>
    <row r="333" spans="1:25" s="97" customFormat="1" ht="15" customHeight="1" x14ac:dyDescent="0.25">
      <c r="A333" s="78"/>
      <c r="B333" s="89" t="s">
        <v>12</v>
      </c>
      <c r="C333" s="70" t="s">
        <v>12</v>
      </c>
      <c r="D333" s="70" t="s">
        <v>13</v>
      </c>
      <c r="E333" s="200" t="s">
        <v>671</v>
      </c>
      <c r="F333" s="217" t="s">
        <v>672</v>
      </c>
      <c r="G333" s="100"/>
      <c r="H333" s="101">
        <v>0</v>
      </c>
      <c r="I333" s="41"/>
      <c r="J333" s="102"/>
      <c r="K333" s="65"/>
      <c r="L333" s="102">
        <v>0</v>
      </c>
      <c r="M333" s="103"/>
      <c r="N333" s="104">
        <v>0</v>
      </c>
      <c r="O333" s="102">
        <f t="shared" si="5"/>
        <v>0</v>
      </c>
      <c r="Y333" s="43"/>
    </row>
    <row r="334" spans="1:25" s="97" customFormat="1" ht="15" customHeight="1" x14ac:dyDescent="0.25">
      <c r="A334" s="78"/>
      <c r="B334" s="89"/>
      <c r="C334" s="70" t="s">
        <v>23</v>
      </c>
      <c r="D334" s="70" t="s">
        <v>13</v>
      </c>
      <c r="E334" s="200" t="s">
        <v>673</v>
      </c>
      <c r="F334" s="217" t="s">
        <v>674</v>
      </c>
      <c r="G334" s="100"/>
      <c r="H334" s="101">
        <v>0</v>
      </c>
      <c r="I334" s="41"/>
      <c r="J334" s="102"/>
      <c r="K334" s="65"/>
      <c r="L334" s="102">
        <v>0</v>
      </c>
      <c r="M334" s="103"/>
      <c r="N334" s="104">
        <v>0</v>
      </c>
      <c r="O334" s="102">
        <f t="shared" si="5"/>
        <v>0</v>
      </c>
      <c r="Y334" s="43"/>
    </row>
    <row r="335" spans="1:25" s="97" customFormat="1" ht="15" customHeight="1" x14ac:dyDescent="0.25">
      <c r="A335" s="78"/>
      <c r="B335" s="89"/>
      <c r="C335" s="70" t="s">
        <v>23</v>
      </c>
      <c r="D335" s="70" t="s">
        <v>13</v>
      </c>
      <c r="E335" s="200" t="s">
        <v>675</v>
      </c>
      <c r="F335" s="217" t="s">
        <v>676</v>
      </c>
      <c r="G335" s="100"/>
      <c r="H335" s="101">
        <v>6413153.0500000017</v>
      </c>
      <c r="I335" s="41"/>
      <c r="J335" s="102"/>
      <c r="K335" s="65"/>
      <c r="L335" s="102">
        <v>6413153.0500000017</v>
      </c>
      <c r="M335" s="103"/>
      <c r="N335" s="104">
        <v>1287109.6499999999</v>
      </c>
      <c r="O335" s="102">
        <f t="shared" si="5"/>
        <v>5126043.4000000022</v>
      </c>
      <c r="Y335" s="43"/>
    </row>
    <row r="336" spans="1:25" s="97" customFormat="1" ht="15" customHeight="1" x14ac:dyDescent="0.25">
      <c r="A336" s="78" t="s">
        <v>16</v>
      </c>
      <c r="B336" s="89"/>
      <c r="C336" s="70" t="s">
        <v>23</v>
      </c>
      <c r="D336" s="70" t="s">
        <v>23</v>
      </c>
      <c r="E336" s="196" t="s">
        <v>677</v>
      </c>
      <c r="F336" s="215" t="s">
        <v>678</v>
      </c>
      <c r="G336" s="216">
        <f>SUM(G337:G339)+G345</f>
        <v>0</v>
      </c>
      <c r="H336" s="212">
        <v>37362.300000000003</v>
      </c>
      <c r="I336" s="41"/>
      <c r="J336" s="213">
        <v>0</v>
      </c>
      <c r="K336" s="65"/>
      <c r="L336" s="213">
        <v>37362.300000000003</v>
      </c>
      <c r="M336" s="128"/>
      <c r="N336" s="214">
        <v>33261.22</v>
      </c>
      <c r="O336" s="213">
        <f t="shared" si="5"/>
        <v>4101.0800000000017</v>
      </c>
      <c r="Y336" s="43"/>
    </row>
    <row r="337" spans="1:25" s="97" customFormat="1" ht="15" customHeight="1" x14ac:dyDescent="0.25">
      <c r="A337" s="78"/>
      <c r="B337" s="89" t="s">
        <v>12</v>
      </c>
      <c r="C337" s="70" t="s">
        <v>12</v>
      </c>
      <c r="D337" s="70" t="s">
        <v>13</v>
      </c>
      <c r="E337" s="199" t="s">
        <v>679</v>
      </c>
      <c r="F337" s="208" t="s">
        <v>680</v>
      </c>
      <c r="G337" s="160"/>
      <c r="H337" s="101">
        <v>0</v>
      </c>
      <c r="I337" s="41"/>
      <c r="J337" s="102"/>
      <c r="K337" s="65"/>
      <c r="L337" s="102">
        <v>0</v>
      </c>
      <c r="M337" s="103"/>
      <c r="N337" s="104">
        <v>0</v>
      </c>
      <c r="O337" s="102">
        <f t="shared" si="5"/>
        <v>0</v>
      </c>
      <c r="Y337" s="43"/>
    </row>
    <row r="338" spans="1:25" s="97" customFormat="1" ht="15" customHeight="1" x14ac:dyDescent="0.25">
      <c r="A338" s="78"/>
      <c r="B338" s="89"/>
      <c r="C338" s="70" t="s">
        <v>23</v>
      </c>
      <c r="D338" s="70" t="s">
        <v>13</v>
      </c>
      <c r="E338" s="199" t="s">
        <v>681</v>
      </c>
      <c r="F338" s="208" t="s">
        <v>682</v>
      </c>
      <c r="G338" s="160"/>
      <c r="H338" s="101">
        <v>0</v>
      </c>
      <c r="I338" s="41"/>
      <c r="J338" s="102"/>
      <c r="K338" s="65"/>
      <c r="L338" s="102">
        <v>0</v>
      </c>
      <c r="M338" s="103"/>
      <c r="N338" s="104">
        <v>0</v>
      </c>
      <c r="O338" s="102">
        <f t="shared" si="5"/>
        <v>0</v>
      </c>
      <c r="Y338" s="43"/>
    </row>
    <row r="339" spans="1:25" s="97" customFormat="1" ht="15" customHeight="1" x14ac:dyDescent="0.25">
      <c r="A339" s="78" t="s">
        <v>16</v>
      </c>
      <c r="B339" s="89"/>
      <c r="C339" s="70" t="s">
        <v>23</v>
      </c>
      <c r="D339" s="70" t="s">
        <v>23</v>
      </c>
      <c r="E339" s="199" t="s">
        <v>683</v>
      </c>
      <c r="F339" s="208" t="s">
        <v>684</v>
      </c>
      <c r="G339" s="229">
        <f>SUM(G340:G345)</f>
        <v>0</v>
      </c>
      <c r="H339" s="227">
        <v>0</v>
      </c>
      <c r="I339" s="41"/>
      <c r="J339" s="110">
        <v>0</v>
      </c>
      <c r="K339" s="65"/>
      <c r="L339" s="110">
        <v>0</v>
      </c>
      <c r="M339" s="95"/>
      <c r="N339" s="228">
        <v>33261.22</v>
      </c>
      <c r="O339" s="110">
        <f t="shared" si="5"/>
        <v>-33261.22</v>
      </c>
      <c r="Y339" s="43"/>
    </row>
    <row r="340" spans="1:25" s="97" customFormat="1" ht="15" customHeight="1" x14ac:dyDescent="0.25">
      <c r="A340" s="78"/>
      <c r="B340" s="89"/>
      <c r="C340" s="70" t="s">
        <v>23</v>
      </c>
      <c r="D340" s="70" t="s">
        <v>13</v>
      </c>
      <c r="E340" s="200" t="s">
        <v>685</v>
      </c>
      <c r="F340" s="217" t="s">
        <v>686</v>
      </c>
      <c r="G340" s="100"/>
      <c r="H340" s="101">
        <v>0</v>
      </c>
      <c r="I340" s="41"/>
      <c r="J340" s="102"/>
      <c r="K340" s="65"/>
      <c r="L340" s="102">
        <v>0</v>
      </c>
      <c r="M340" s="103"/>
      <c r="N340" s="104">
        <v>0</v>
      </c>
      <c r="O340" s="102">
        <f t="shared" si="5"/>
        <v>0</v>
      </c>
      <c r="Y340" s="43"/>
    </row>
    <row r="341" spans="1:25" s="97" customFormat="1" ht="15" customHeight="1" x14ac:dyDescent="0.25">
      <c r="A341" s="78"/>
      <c r="B341" s="89"/>
      <c r="C341" s="70" t="s">
        <v>23</v>
      </c>
      <c r="D341" s="70" t="s">
        <v>13</v>
      </c>
      <c r="E341" s="200" t="s">
        <v>687</v>
      </c>
      <c r="F341" s="217" t="s">
        <v>688</v>
      </c>
      <c r="G341" s="100"/>
      <c r="H341" s="101">
        <v>0</v>
      </c>
      <c r="I341" s="41"/>
      <c r="J341" s="102"/>
      <c r="K341" s="65"/>
      <c r="L341" s="102">
        <v>0</v>
      </c>
      <c r="M341" s="103"/>
      <c r="N341" s="104">
        <v>33261.22</v>
      </c>
      <c r="O341" s="102">
        <f t="shared" si="5"/>
        <v>-33261.22</v>
      </c>
      <c r="Y341" s="43"/>
    </row>
    <row r="342" spans="1:25" s="97" customFormat="1" ht="15" customHeight="1" x14ac:dyDescent="0.25">
      <c r="A342" s="78"/>
      <c r="B342" s="89"/>
      <c r="C342" s="70" t="s">
        <v>23</v>
      </c>
      <c r="D342" s="70" t="s">
        <v>13</v>
      </c>
      <c r="E342" s="200" t="s">
        <v>689</v>
      </c>
      <c r="F342" s="217" t="s">
        <v>690</v>
      </c>
      <c r="G342" s="100"/>
      <c r="H342" s="101">
        <v>0</v>
      </c>
      <c r="I342" s="41"/>
      <c r="J342" s="102"/>
      <c r="K342" s="65"/>
      <c r="L342" s="102">
        <v>0</v>
      </c>
      <c r="M342" s="103"/>
      <c r="N342" s="104">
        <v>0</v>
      </c>
      <c r="O342" s="102">
        <f t="shared" si="5"/>
        <v>0</v>
      </c>
      <c r="Y342" s="43"/>
    </row>
    <row r="343" spans="1:25" s="97" customFormat="1" ht="15" customHeight="1" x14ac:dyDescent="0.25">
      <c r="A343" s="78"/>
      <c r="B343" s="89"/>
      <c r="C343" s="70" t="s">
        <v>23</v>
      </c>
      <c r="D343" s="70" t="s">
        <v>13</v>
      </c>
      <c r="E343" s="200" t="s">
        <v>691</v>
      </c>
      <c r="F343" s="217" t="s">
        <v>692</v>
      </c>
      <c r="G343" s="100"/>
      <c r="H343" s="101">
        <v>0</v>
      </c>
      <c r="I343" s="41"/>
      <c r="J343" s="102"/>
      <c r="K343" s="65"/>
      <c r="L343" s="102">
        <v>0</v>
      </c>
      <c r="M343" s="103"/>
      <c r="N343" s="104">
        <v>0</v>
      </c>
      <c r="O343" s="102">
        <f t="shared" si="5"/>
        <v>0</v>
      </c>
      <c r="Y343" s="43"/>
    </row>
    <row r="344" spans="1:25" s="97" customFormat="1" ht="15" customHeight="1" x14ac:dyDescent="0.25">
      <c r="A344" s="78"/>
      <c r="B344" s="89"/>
      <c r="C344" s="70" t="s">
        <v>23</v>
      </c>
      <c r="D344" s="70" t="s">
        <v>13</v>
      </c>
      <c r="E344" s="200" t="s">
        <v>693</v>
      </c>
      <c r="F344" s="217" t="s">
        <v>694</v>
      </c>
      <c r="G344" s="100"/>
      <c r="H344" s="101">
        <v>0</v>
      </c>
      <c r="I344" s="41"/>
      <c r="J344" s="102"/>
      <c r="K344" s="65"/>
      <c r="L344" s="102">
        <v>0</v>
      </c>
      <c r="M344" s="103"/>
      <c r="N344" s="104">
        <v>0</v>
      </c>
      <c r="O344" s="102">
        <f t="shared" si="5"/>
        <v>0</v>
      </c>
      <c r="Y344" s="43"/>
    </row>
    <row r="345" spans="1:25" s="168" customFormat="1" ht="15" customHeight="1" x14ac:dyDescent="0.25">
      <c r="A345" s="78"/>
      <c r="B345" s="89"/>
      <c r="C345" s="70" t="s">
        <v>23</v>
      </c>
      <c r="D345" s="70" t="s">
        <v>13</v>
      </c>
      <c r="E345" s="200" t="s">
        <v>695</v>
      </c>
      <c r="F345" s="217" t="s">
        <v>696</v>
      </c>
      <c r="G345" s="100"/>
      <c r="H345" s="101">
        <v>0</v>
      </c>
      <c r="I345" s="41"/>
      <c r="J345" s="102"/>
      <c r="K345" s="65"/>
      <c r="L345" s="102">
        <v>0</v>
      </c>
      <c r="M345" s="103"/>
      <c r="N345" s="104">
        <v>0</v>
      </c>
      <c r="O345" s="102">
        <f t="shared" si="5"/>
        <v>0</v>
      </c>
      <c r="Y345" s="142"/>
    </row>
    <row r="346" spans="1:25" s="97" customFormat="1" ht="15" customHeight="1" x14ac:dyDescent="0.25">
      <c r="A346" s="78" t="s">
        <v>16</v>
      </c>
      <c r="B346" s="89"/>
      <c r="C346" s="70" t="s">
        <v>23</v>
      </c>
      <c r="D346" s="70" t="s">
        <v>23</v>
      </c>
      <c r="E346" s="199" t="s">
        <v>697</v>
      </c>
      <c r="F346" s="208" t="s">
        <v>698</v>
      </c>
      <c r="G346" s="229">
        <f>SUM(G347:G349)</f>
        <v>0</v>
      </c>
      <c r="H346" s="227">
        <v>37362.300000000003</v>
      </c>
      <c r="I346" s="41"/>
      <c r="J346" s="110">
        <v>0</v>
      </c>
      <c r="K346" s="65"/>
      <c r="L346" s="110">
        <v>37362.300000000003</v>
      </c>
      <c r="M346" s="95"/>
      <c r="N346" s="228">
        <v>0</v>
      </c>
      <c r="O346" s="110">
        <f t="shared" si="5"/>
        <v>37362.300000000003</v>
      </c>
      <c r="Y346" s="43"/>
    </row>
    <row r="347" spans="1:25" s="97" customFormat="1" ht="15" customHeight="1" x14ac:dyDescent="0.25">
      <c r="A347" s="78"/>
      <c r="B347" s="89" t="s">
        <v>12</v>
      </c>
      <c r="C347" s="70" t="s">
        <v>12</v>
      </c>
      <c r="D347" s="70" t="s">
        <v>13</v>
      </c>
      <c r="E347" s="200" t="s">
        <v>699</v>
      </c>
      <c r="F347" s="217" t="s">
        <v>700</v>
      </c>
      <c r="G347" s="100"/>
      <c r="H347" s="101">
        <v>0</v>
      </c>
      <c r="I347" s="41"/>
      <c r="J347" s="102"/>
      <c r="K347" s="65"/>
      <c r="L347" s="102">
        <v>0</v>
      </c>
      <c r="M347" s="103"/>
      <c r="N347" s="104">
        <v>0</v>
      </c>
      <c r="O347" s="102">
        <f t="shared" si="5"/>
        <v>0</v>
      </c>
      <c r="Y347" s="43"/>
    </row>
    <row r="348" spans="1:25" s="97" customFormat="1" ht="15" customHeight="1" x14ac:dyDescent="0.25">
      <c r="A348" s="78"/>
      <c r="B348" s="89"/>
      <c r="C348" s="70" t="s">
        <v>23</v>
      </c>
      <c r="D348" s="70" t="s">
        <v>13</v>
      </c>
      <c r="E348" s="200" t="s">
        <v>701</v>
      </c>
      <c r="F348" s="217" t="s">
        <v>702</v>
      </c>
      <c r="G348" s="100"/>
      <c r="H348" s="101">
        <v>37362.300000000003</v>
      </c>
      <c r="I348" s="41"/>
      <c r="J348" s="102"/>
      <c r="K348" s="65"/>
      <c r="L348" s="102">
        <v>37362.300000000003</v>
      </c>
      <c r="M348" s="103"/>
      <c r="N348" s="104">
        <v>0</v>
      </c>
      <c r="O348" s="102">
        <f t="shared" si="5"/>
        <v>37362.300000000003</v>
      </c>
      <c r="Y348" s="43"/>
    </row>
    <row r="349" spans="1:25" s="97" customFormat="1" ht="15" customHeight="1" x14ac:dyDescent="0.25">
      <c r="A349" s="78"/>
      <c r="B349" s="89" t="s">
        <v>151</v>
      </c>
      <c r="C349" s="70" t="s">
        <v>151</v>
      </c>
      <c r="D349" s="70" t="s">
        <v>13</v>
      </c>
      <c r="E349" s="200" t="s">
        <v>703</v>
      </c>
      <c r="F349" s="217" t="s">
        <v>704</v>
      </c>
      <c r="G349" s="100"/>
      <c r="H349" s="101">
        <v>0</v>
      </c>
      <c r="I349" s="41"/>
      <c r="J349" s="102"/>
      <c r="K349" s="65"/>
      <c r="L349" s="102">
        <v>0</v>
      </c>
      <c r="M349" s="103"/>
      <c r="N349" s="104">
        <v>0</v>
      </c>
      <c r="O349" s="102">
        <f t="shared" si="5"/>
        <v>0</v>
      </c>
      <c r="Y349" s="43"/>
    </row>
    <row r="350" spans="1:25" s="97" customFormat="1" ht="15" customHeight="1" x14ac:dyDescent="0.25">
      <c r="A350" s="78" t="s">
        <v>16</v>
      </c>
      <c r="B350" s="89"/>
      <c r="C350" s="70" t="s">
        <v>23</v>
      </c>
      <c r="D350" s="70" t="s">
        <v>23</v>
      </c>
      <c r="E350" s="196" t="s">
        <v>705</v>
      </c>
      <c r="F350" s="215" t="s">
        <v>706</v>
      </c>
      <c r="G350" s="216">
        <f>SUM(G351:G352)</f>
        <v>0</v>
      </c>
      <c r="H350" s="212">
        <v>176170.57</v>
      </c>
      <c r="I350" s="41"/>
      <c r="J350" s="213">
        <v>0</v>
      </c>
      <c r="K350" s="65"/>
      <c r="L350" s="213">
        <v>176170.57</v>
      </c>
      <c r="M350" s="128"/>
      <c r="N350" s="214">
        <v>0</v>
      </c>
      <c r="O350" s="213">
        <f t="shared" si="5"/>
        <v>176170.57</v>
      </c>
      <c r="Y350" s="43"/>
    </row>
    <row r="351" spans="1:25" s="97" customFormat="1" ht="15" customHeight="1" x14ac:dyDescent="0.25">
      <c r="A351" s="78"/>
      <c r="B351" s="89"/>
      <c r="C351" s="70" t="s">
        <v>23</v>
      </c>
      <c r="D351" s="70" t="s">
        <v>13</v>
      </c>
      <c r="E351" s="199" t="s">
        <v>707</v>
      </c>
      <c r="F351" s="208" t="s">
        <v>708</v>
      </c>
      <c r="G351" s="160"/>
      <c r="H351" s="101">
        <v>47084.6</v>
      </c>
      <c r="I351" s="41"/>
      <c r="J351" s="102"/>
      <c r="K351" s="65"/>
      <c r="L351" s="102">
        <v>47084.6</v>
      </c>
      <c r="M351" s="103"/>
      <c r="N351" s="104">
        <v>0</v>
      </c>
      <c r="O351" s="102">
        <f t="shared" si="5"/>
        <v>47084.6</v>
      </c>
      <c r="Y351" s="43"/>
    </row>
    <row r="352" spans="1:25" s="97" customFormat="1" ht="15" customHeight="1" x14ac:dyDescent="0.25">
      <c r="A352" s="78"/>
      <c r="B352" s="89"/>
      <c r="C352" s="70" t="s">
        <v>23</v>
      </c>
      <c r="D352" s="70" t="s">
        <v>13</v>
      </c>
      <c r="E352" s="199" t="s">
        <v>709</v>
      </c>
      <c r="F352" s="208" t="s">
        <v>710</v>
      </c>
      <c r="G352" s="160"/>
      <c r="H352" s="101">
        <v>129085.97</v>
      </c>
      <c r="I352" s="41"/>
      <c r="J352" s="102"/>
      <c r="K352" s="65"/>
      <c r="L352" s="102">
        <v>129085.97</v>
      </c>
      <c r="M352" s="103"/>
      <c r="N352" s="104">
        <v>0</v>
      </c>
      <c r="O352" s="102">
        <f t="shared" si="5"/>
        <v>129085.97</v>
      </c>
      <c r="Y352" s="43"/>
    </row>
    <row r="353" spans="1:25" s="97" customFormat="1" ht="15" customHeight="1" x14ac:dyDescent="0.25">
      <c r="A353" s="78" t="s">
        <v>16</v>
      </c>
      <c r="B353" s="89"/>
      <c r="C353" s="70" t="s">
        <v>23</v>
      </c>
      <c r="D353" s="70" t="s">
        <v>23</v>
      </c>
      <c r="E353" s="194" t="s">
        <v>711</v>
      </c>
      <c r="F353" s="230" t="s">
        <v>712</v>
      </c>
      <c r="G353" s="132">
        <f>SUM(G354:G360)</f>
        <v>0</v>
      </c>
      <c r="H353" s="133">
        <v>5355746.25</v>
      </c>
      <c r="I353" s="41"/>
      <c r="J353" s="75">
        <v>0</v>
      </c>
      <c r="K353" s="65"/>
      <c r="L353" s="75">
        <v>5355746.25</v>
      </c>
      <c r="M353" s="76"/>
      <c r="N353" s="134">
        <v>0</v>
      </c>
      <c r="O353" s="75">
        <f t="shared" si="5"/>
        <v>5355746.25</v>
      </c>
      <c r="Y353" s="43"/>
    </row>
    <row r="354" spans="1:25" s="97" customFormat="1" ht="15" customHeight="1" x14ac:dyDescent="0.25">
      <c r="A354" s="78"/>
      <c r="B354" s="89"/>
      <c r="C354" s="70" t="s">
        <v>23</v>
      </c>
      <c r="D354" s="70" t="s">
        <v>13</v>
      </c>
      <c r="E354" s="196" t="s">
        <v>713</v>
      </c>
      <c r="F354" s="209" t="s">
        <v>714</v>
      </c>
      <c r="G354" s="125"/>
      <c r="H354" s="135">
        <v>2142285.42</v>
      </c>
      <c r="I354" s="41"/>
      <c r="J354" s="136"/>
      <c r="K354" s="65"/>
      <c r="L354" s="136">
        <v>2142285.42</v>
      </c>
      <c r="M354" s="103"/>
      <c r="N354" s="137">
        <v>0</v>
      </c>
      <c r="O354" s="136">
        <f t="shared" si="5"/>
        <v>2142285.42</v>
      </c>
      <c r="Y354" s="43"/>
    </row>
    <row r="355" spans="1:25" s="97" customFormat="1" ht="15" customHeight="1" x14ac:dyDescent="0.25">
      <c r="A355" s="78"/>
      <c r="B355" s="89"/>
      <c r="C355" s="70" t="s">
        <v>23</v>
      </c>
      <c r="D355" s="70" t="s">
        <v>13</v>
      </c>
      <c r="E355" s="196" t="s">
        <v>715</v>
      </c>
      <c r="F355" s="209" t="s">
        <v>716</v>
      </c>
      <c r="G355" s="125"/>
      <c r="H355" s="135">
        <v>1325669.46</v>
      </c>
      <c r="I355" s="41"/>
      <c r="J355" s="136"/>
      <c r="K355" s="65"/>
      <c r="L355" s="136">
        <v>1325669.46</v>
      </c>
      <c r="M355" s="103"/>
      <c r="N355" s="137">
        <v>0</v>
      </c>
      <c r="O355" s="136">
        <f t="shared" si="5"/>
        <v>1325669.46</v>
      </c>
      <c r="Y355" s="43"/>
    </row>
    <row r="356" spans="1:25" s="97" customFormat="1" ht="15" customHeight="1" x14ac:dyDescent="0.25">
      <c r="A356" s="78"/>
      <c r="B356" s="89"/>
      <c r="C356" s="70" t="s">
        <v>23</v>
      </c>
      <c r="D356" s="70" t="s">
        <v>13</v>
      </c>
      <c r="E356" s="196" t="s">
        <v>717</v>
      </c>
      <c r="F356" s="209" t="s">
        <v>718</v>
      </c>
      <c r="G356" s="125"/>
      <c r="H356" s="135">
        <v>1813241.83</v>
      </c>
      <c r="I356" s="41"/>
      <c r="J356" s="136"/>
      <c r="K356" s="65"/>
      <c r="L356" s="136">
        <v>1813241.83</v>
      </c>
      <c r="M356" s="103"/>
      <c r="N356" s="137">
        <v>0</v>
      </c>
      <c r="O356" s="136">
        <f t="shared" si="5"/>
        <v>1813241.83</v>
      </c>
      <c r="Y356" s="43"/>
    </row>
    <row r="357" spans="1:25" s="97" customFormat="1" ht="15" customHeight="1" x14ac:dyDescent="0.25">
      <c r="A357" s="78"/>
      <c r="B357" s="89"/>
      <c r="C357" s="70" t="s">
        <v>23</v>
      </c>
      <c r="D357" s="70" t="s">
        <v>13</v>
      </c>
      <c r="E357" s="196" t="s">
        <v>719</v>
      </c>
      <c r="F357" s="209" t="s">
        <v>720</v>
      </c>
      <c r="G357" s="125"/>
      <c r="H357" s="135">
        <v>22300.95</v>
      </c>
      <c r="I357" s="41"/>
      <c r="J357" s="136"/>
      <c r="K357" s="65"/>
      <c r="L357" s="136">
        <v>22300.95</v>
      </c>
      <c r="M357" s="103"/>
      <c r="N357" s="137">
        <v>0</v>
      </c>
      <c r="O357" s="136">
        <f t="shared" si="5"/>
        <v>22300.95</v>
      </c>
      <c r="Y357" s="43"/>
    </row>
    <row r="358" spans="1:25" s="97" customFormat="1" ht="15" customHeight="1" x14ac:dyDescent="0.25">
      <c r="A358" s="78"/>
      <c r="B358" s="89"/>
      <c r="C358" s="70" t="s">
        <v>23</v>
      </c>
      <c r="D358" s="70" t="s">
        <v>13</v>
      </c>
      <c r="E358" s="196" t="s">
        <v>721</v>
      </c>
      <c r="F358" s="209" t="s">
        <v>722</v>
      </c>
      <c r="G358" s="125"/>
      <c r="H358" s="135">
        <v>50172.29</v>
      </c>
      <c r="I358" s="41"/>
      <c r="J358" s="136"/>
      <c r="K358" s="65"/>
      <c r="L358" s="136">
        <v>50172.29</v>
      </c>
      <c r="M358" s="103"/>
      <c r="N358" s="137">
        <v>0</v>
      </c>
      <c r="O358" s="136">
        <f t="shared" si="5"/>
        <v>50172.29</v>
      </c>
      <c r="Y358" s="43"/>
    </row>
    <row r="359" spans="1:25" s="97" customFormat="1" ht="15" customHeight="1" x14ac:dyDescent="0.25">
      <c r="A359" s="78"/>
      <c r="B359" s="89"/>
      <c r="C359" s="70" t="s">
        <v>23</v>
      </c>
      <c r="D359" s="70" t="s">
        <v>13</v>
      </c>
      <c r="E359" s="196" t="s">
        <v>723</v>
      </c>
      <c r="F359" s="209" t="s">
        <v>724</v>
      </c>
      <c r="G359" s="125"/>
      <c r="H359" s="135">
        <v>2076.3000000000002</v>
      </c>
      <c r="I359" s="41"/>
      <c r="J359" s="136"/>
      <c r="K359" s="65"/>
      <c r="L359" s="136">
        <v>2076.3000000000002</v>
      </c>
      <c r="M359" s="103"/>
      <c r="N359" s="137">
        <v>0</v>
      </c>
      <c r="O359" s="136">
        <f t="shared" si="5"/>
        <v>2076.3000000000002</v>
      </c>
      <c r="Y359" s="43"/>
    </row>
    <row r="360" spans="1:25" s="97" customFormat="1" ht="15" customHeight="1" x14ac:dyDescent="0.25">
      <c r="A360" s="231"/>
      <c r="B360" s="232" t="s">
        <v>12</v>
      </c>
      <c r="C360" s="70" t="s">
        <v>12</v>
      </c>
      <c r="D360" s="70" t="s">
        <v>13</v>
      </c>
      <c r="E360" s="196" t="s">
        <v>725</v>
      </c>
      <c r="F360" s="209" t="s">
        <v>726</v>
      </c>
      <c r="G360" s="125"/>
      <c r="H360" s="135">
        <v>0</v>
      </c>
      <c r="I360" s="41"/>
      <c r="J360" s="136"/>
      <c r="K360" s="65"/>
      <c r="L360" s="136">
        <v>0</v>
      </c>
      <c r="M360" s="103"/>
      <c r="N360" s="137">
        <v>0</v>
      </c>
      <c r="O360" s="136">
        <f t="shared" si="5"/>
        <v>0</v>
      </c>
      <c r="Y360" s="43"/>
    </row>
    <row r="361" spans="1:25" s="97" customFormat="1" ht="15" customHeight="1" x14ac:dyDescent="0.25">
      <c r="A361" s="78" t="s">
        <v>16</v>
      </c>
      <c r="B361" s="89"/>
      <c r="C361" s="70" t="s">
        <v>23</v>
      </c>
      <c r="D361" s="70" t="s">
        <v>23</v>
      </c>
      <c r="E361" s="194" t="s">
        <v>727</v>
      </c>
      <c r="F361" s="230" t="s">
        <v>728</v>
      </c>
      <c r="G361" s="132">
        <f>+G362+G363+G366+G369+G370</f>
        <v>0</v>
      </c>
      <c r="H361" s="133">
        <v>3369401.58</v>
      </c>
      <c r="I361" s="41"/>
      <c r="J361" s="75">
        <v>0</v>
      </c>
      <c r="K361" s="65"/>
      <c r="L361" s="75">
        <v>3369401.58</v>
      </c>
      <c r="M361" s="76"/>
      <c r="N361" s="134">
        <v>62663.15</v>
      </c>
      <c r="O361" s="75">
        <f t="shared" si="5"/>
        <v>3306738.43</v>
      </c>
      <c r="Y361" s="43"/>
    </row>
    <row r="362" spans="1:25" s="97" customFormat="1" ht="15" customHeight="1" x14ac:dyDescent="0.25">
      <c r="A362" s="78"/>
      <c r="B362" s="89"/>
      <c r="C362" s="70" t="s">
        <v>23</v>
      </c>
      <c r="D362" s="70" t="s">
        <v>13</v>
      </c>
      <c r="E362" s="196" t="s">
        <v>729</v>
      </c>
      <c r="F362" s="209" t="s">
        <v>730</v>
      </c>
      <c r="G362" s="125"/>
      <c r="H362" s="135">
        <v>244326.16</v>
      </c>
      <c r="I362" s="41"/>
      <c r="J362" s="136"/>
      <c r="K362" s="65"/>
      <c r="L362" s="136">
        <v>244326.16</v>
      </c>
      <c r="M362" s="103"/>
      <c r="N362" s="137">
        <v>0</v>
      </c>
      <c r="O362" s="136">
        <f t="shared" si="5"/>
        <v>244326.16</v>
      </c>
      <c r="Y362" s="43"/>
    </row>
    <row r="363" spans="1:25" s="97" customFormat="1" ht="15" customHeight="1" x14ac:dyDescent="0.25">
      <c r="A363" s="78" t="s">
        <v>16</v>
      </c>
      <c r="B363" s="89"/>
      <c r="C363" s="70" t="s">
        <v>23</v>
      </c>
      <c r="D363" s="70" t="s">
        <v>23</v>
      </c>
      <c r="E363" s="196" t="s">
        <v>731</v>
      </c>
      <c r="F363" s="209" t="s">
        <v>732</v>
      </c>
      <c r="G363" s="165">
        <f>+G364+G365</f>
        <v>0</v>
      </c>
      <c r="H363" s="126">
        <v>3125075.42</v>
      </c>
      <c r="I363" s="41"/>
      <c r="J363" s="127">
        <v>0</v>
      </c>
      <c r="K363" s="65"/>
      <c r="L363" s="127">
        <v>3125075.42</v>
      </c>
      <c r="M363" s="128"/>
      <c r="N363" s="129">
        <v>62663.15</v>
      </c>
      <c r="O363" s="127">
        <f t="shared" si="5"/>
        <v>3062412.27</v>
      </c>
      <c r="Y363" s="43"/>
    </row>
    <row r="364" spans="1:25" s="97" customFormat="1" ht="15" customHeight="1" x14ac:dyDescent="0.25">
      <c r="A364" s="78"/>
      <c r="B364" s="89"/>
      <c r="C364" s="70" t="s">
        <v>23</v>
      </c>
      <c r="D364" s="70" t="s">
        <v>13</v>
      </c>
      <c r="E364" s="199" t="s">
        <v>733</v>
      </c>
      <c r="F364" s="215" t="s">
        <v>734</v>
      </c>
      <c r="G364" s="211"/>
      <c r="H364" s="220">
        <v>3030143.1799999997</v>
      </c>
      <c r="I364" s="41"/>
      <c r="J364" s="221"/>
      <c r="K364" s="65"/>
      <c r="L364" s="221">
        <v>3030143.1799999997</v>
      </c>
      <c r="M364" s="76"/>
      <c r="N364" s="222">
        <v>62663.15</v>
      </c>
      <c r="O364" s="221">
        <f t="shared" si="5"/>
        <v>2967480.03</v>
      </c>
      <c r="Y364" s="43"/>
    </row>
    <row r="365" spans="1:25" s="97" customFormat="1" ht="15" customHeight="1" x14ac:dyDescent="0.25">
      <c r="A365" s="78"/>
      <c r="B365" s="89"/>
      <c r="C365" s="70" t="s">
        <v>23</v>
      </c>
      <c r="D365" s="70" t="s">
        <v>13</v>
      </c>
      <c r="E365" s="199" t="s">
        <v>735</v>
      </c>
      <c r="F365" s="215" t="s">
        <v>736</v>
      </c>
      <c r="G365" s="211"/>
      <c r="H365" s="220">
        <v>94932.239999999991</v>
      </c>
      <c r="I365" s="41"/>
      <c r="J365" s="221"/>
      <c r="K365" s="65"/>
      <c r="L365" s="221">
        <v>94932.239999999991</v>
      </c>
      <c r="M365" s="76"/>
      <c r="N365" s="222">
        <v>0</v>
      </c>
      <c r="O365" s="221">
        <f t="shared" si="5"/>
        <v>94932.239999999991</v>
      </c>
      <c r="Y365" s="43"/>
    </row>
    <row r="366" spans="1:25" s="97" customFormat="1" ht="15" customHeight="1" x14ac:dyDescent="0.25">
      <c r="A366" s="78" t="s">
        <v>16</v>
      </c>
      <c r="B366" s="89"/>
      <c r="C366" s="70" t="s">
        <v>23</v>
      </c>
      <c r="D366" s="70" t="s">
        <v>23</v>
      </c>
      <c r="E366" s="196" t="s">
        <v>737</v>
      </c>
      <c r="F366" s="209" t="s">
        <v>738</v>
      </c>
      <c r="G366" s="82">
        <f>+G367+G368</f>
        <v>0</v>
      </c>
      <c r="H366" s="83">
        <v>0</v>
      </c>
      <c r="I366" s="41"/>
      <c r="J366" s="85">
        <v>0</v>
      </c>
      <c r="K366" s="65"/>
      <c r="L366" s="85">
        <v>0</v>
      </c>
      <c r="M366" s="76"/>
      <c r="N366" s="86">
        <v>0</v>
      </c>
      <c r="O366" s="85">
        <f t="shared" si="5"/>
        <v>0</v>
      </c>
      <c r="Y366" s="43"/>
    </row>
    <row r="367" spans="1:25" s="97" customFormat="1" ht="15" customHeight="1" x14ac:dyDescent="0.25">
      <c r="A367" s="78"/>
      <c r="B367" s="89"/>
      <c r="C367" s="70" t="s">
        <v>23</v>
      </c>
      <c r="D367" s="70" t="s">
        <v>13</v>
      </c>
      <c r="E367" s="199" t="s">
        <v>739</v>
      </c>
      <c r="F367" s="215" t="s">
        <v>740</v>
      </c>
      <c r="G367" s="211"/>
      <c r="H367" s="220">
        <v>0</v>
      </c>
      <c r="I367" s="41"/>
      <c r="J367" s="221"/>
      <c r="K367" s="65"/>
      <c r="L367" s="221">
        <v>0</v>
      </c>
      <c r="M367" s="76"/>
      <c r="N367" s="222">
        <v>0</v>
      </c>
      <c r="O367" s="221">
        <f t="shared" si="5"/>
        <v>0</v>
      </c>
      <c r="Y367" s="43"/>
    </row>
    <row r="368" spans="1:25" s="97" customFormat="1" ht="15" customHeight="1" x14ac:dyDescent="0.25">
      <c r="A368" s="78"/>
      <c r="B368" s="89"/>
      <c r="C368" s="70" t="s">
        <v>23</v>
      </c>
      <c r="D368" s="70" t="s">
        <v>13</v>
      </c>
      <c r="E368" s="199" t="s">
        <v>741</v>
      </c>
      <c r="F368" s="215" t="s">
        <v>742</v>
      </c>
      <c r="G368" s="211"/>
      <c r="H368" s="220">
        <v>0</v>
      </c>
      <c r="I368" s="41"/>
      <c r="J368" s="221"/>
      <c r="K368" s="65"/>
      <c r="L368" s="221">
        <v>0</v>
      </c>
      <c r="M368" s="76"/>
      <c r="N368" s="222">
        <v>0</v>
      </c>
      <c r="O368" s="221">
        <f t="shared" si="5"/>
        <v>0</v>
      </c>
      <c r="Y368" s="43"/>
    </row>
    <row r="369" spans="1:25" s="42" customFormat="1" ht="15" customHeight="1" x14ac:dyDescent="0.25">
      <c r="A369" s="118"/>
      <c r="B369" s="119"/>
      <c r="C369" s="70" t="s">
        <v>23</v>
      </c>
      <c r="D369" s="70" t="s">
        <v>13</v>
      </c>
      <c r="E369" s="196" t="s">
        <v>743</v>
      </c>
      <c r="F369" s="209" t="s">
        <v>744</v>
      </c>
      <c r="G369" s="125"/>
      <c r="H369" s="135">
        <v>0</v>
      </c>
      <c r="I369" s="41"/>
      <c r="J369" s="136"/>
      <c r="K369" s="65"/>
      <c r="L369" s="136">
        <v>0</v>
      </c>
      <c r="M369" s="103"/>
      <c r="N369" s="137">
        <v>0</v>
      </c>
      <c r="O369" s="136">
        <f t="shared" si="5"/>
        <v>0</v>
      </c>
      <c r="Y369" s="43"/>
    </row>
    <row r="370" spans="1:25" s="42" customFormat="1" ht="15" customHeight="1" x14ac:dyDescent="0.25">
      <c r="A370" s="233"/>
      <c r="B370" s="234" t="s">
        <v>12</v>
      </c>
      <c r="C370" s="70" t="s">
        <v>12</v>
      </c>
      <c r="D370" s="70" t="s">
        <v>13</v>
      </c>
      <c r="E370" s="196" t="s">
        <v>745</v>
      </c>
      <c r="F370" s="209" t="s">
        <v>746</v>
      </c>
      <c r="G370" s="125"/>
      <c r="H370" s="135">
        <v>0</v>
      </c>
      <c r="I370" s="41"/>
      <c r="J370" s="136"/>
      <c r="K370" s="65"/>
      <c r="L370" s="136">
        <v>0</v>
      </c>
      <c r="M370" s="103"/>
      <c r="N370" s="137">
        <v>0</v>
      </c>
      <c r="O370" s="136">
        <f t="shared" si="5"/>
        <v>0</v>
      </c>
      <c r="Y370" s="43"/>
    </row>
    <row r="371" spans="1:25" s="97" customFormat="1" ht="15" customHeight="1" x14ac:dyDescent="0.25">
      <c r="A371" s="78" t="s">
        <v>16</v>
      </c>
      <c r="B371" s="89"/>
      <c r="C371" s="70" t="s">
        <v>23</v>
      </c>
      <c r="D371" s="70" t="s">
        <v>23</v>
      </c>
      <c r="E371" s="235" t="s">
        <v>747</v>
      </c>
      <c r="F371" s="236" t="s">
        <v>748</v>
      </c>
      <c r="G371" s="237"/>
      <c r="H371" s="238">
        <v>109279403.42000002</v>
      </c>
      <c r="I371" s="41"/>
      <c r="J371" s="239"/>
      <c r="K371" s="65"/>
      <c r="L371" s="239">
        <v>109279403.42000002</v>
      </c>
      <c r="M371" s="76"/>
      <c r="N371" s="240">
        <v>23693137.109999999</v>
      </c>
      <c r="O371" s="239">
        <f t="shared" si="5"/>
        <v>85586266.310000017</v>
      </c>
      <c r="Y371" s="43"/>
    </row>
    <row r="372" spans="1:25" s="97" customFormat="1" ht="15" customHeight="1" x14ac:dyDescent="0.25">
      <c r="A372" s="78" t="s">
        <v>16</v>
      </c>
      <c r="B372" s="89"/>
      <c r="C372" s="70" t="s">
        <v>23</v>
      </c>
      <c r="D372" s="70" t="s">
        <v>23</v>
      </c>
      <c r="E372" s="194" t="s">
        <v>749</v>
      </c>
      <c r="F372" s="230" t="s">
        <v>750</v>
      </c>
      <c r="G372" s="132">
        <f>+G373+G382</f>
        <v>0</v>
      </c>
      <c r="H372" s="133">
        <v>90526046.74000001</v>
      </c>
      <c r="I372" s="41"/>
      <c r="J372" s="75">
        <v>0</v>
      </c>
      <c r="K372" s="65"/>
      <c r="L372" s="75">
        <v>90526046.74000001</v>
      </c>
      <c r="M372" s="76"/>
      <c r="N372" s="134">
        <v>21317043.809999999</v>
      </c>
      <c r="O372" s="75">
        <f t="shared" si="5"/>
        <v>69209002.930000007</v>
      </c>
      <c r="Y372" s="43"/>
    </row>
    <row r="373" spans="1:25" s="97" customFormat="1" ht="15" customHeight="1" x14ac:dyDescent="0.25">
      <c r="A373" s="78" t="s">
        <v>16</v>
      </c>
      <c r="B373" s="89"/>
      <c r="C373" s="70" t="s">
        <v>23</v>
      </c>
      <c r="D373" s="70" t="s">
        <v>23</v>
      </c>
      <c r="E373" s="196" t="s">
        <v>751</v>
      </c>
      <c r="F373" s="209" t="s">
        <v>752</v>
      </c>
      <c r="G373" s="165">
        <f>+G374+G378</f>
        <v>0</v>
      </c>
      <c r="H373" s="126">
        <v>42927869.170000002</v>
      </c>
      <c r="I373" s="41"/>
      <c r="J373" s="127">
        <v>0</v>
      </c>
      <c r="K373" s="65"/>
      <c r="L373" s="127">
        <v>42927869.170000002</v>
      </c>
      <c r="M373" s="128"/>
      <c r="N373" s="129">
        <v>6033414.5199999996</v>
      </c>
      <c r="O373" s="127">
        <f t="shared" si="5"/>
        <v>36894454.650000006</v>
      </c>
      <c r="Y373" s="43"/>
    </row>
    <row r="374" spans="1:25" s="97" customFormat="1" ht="15" customHeight="1" x14ac:dyDescent="0.25">
      <c r="A374" s="78" t="s">
        <v>16</v>
      </c>
      <c r="B374" s="89"/>
      <c r="C374" s="70" t="s">
        <v>23</v>
      </c>
      <c r="D374" s="70" t="s">
        <v>23</v>
      </c>
      <c r="E374" s="199" t="s">
        <v>753</v>
      </c>
      <c r="F374" s="203" t="s">
        <v>754</v>
      </c>
      <c r="G374" s="92">
        <f>SUM(G375:G377)</f>
        <v>0</v>
      </c>
      <c r="H374" s="93">
        <v>37909364.140000001</v>
      </c>
      <c r="I374" s="41"/>
      <c r="J374" s="94">
        <v>0</v>
      </c>
      <c r="K374" s="65"/>
      <c r="L374" s="94">
        <v>37909364.140000001</v>
      </c>
      <c r="M374" s="95"/>
      <c r="N374" s="96">
        <v>4510372.8199999994</v>
      </c>
      <c r="O374" s="94">
        <f t="shared" si="5"/>
        <v>33398991.32</v>
      </c>
      <c r="Y374" s="43"/>
    </row>
    <row r="375" spans="1:25" s="97" customFormat="1" ht="15" customHeight="1" x14ac:dyDescent="0.25">
      <c r="A375" s="78"/>
      <c r="B375" s="89"/>
      <c r="C375" s="70" t="s">
        <v>23</v>
      </c>
      <c r="D375" s="70" t="s">
        <v>13</v>
      </c>
      <c r="E375" s="199" t="s">
        <v>755</v>
      </c>
      <c r="F375" s="208" t="s">
        <v>756</v>
      </c>
      <c r="G375" s="160"/>
      <c r="H375" s="227">
        <v>35970515.710000001</v>
      </c>
      <c r="I375" s="41"/>
      <c r="J375" s="110"/>
      <c r="K375" s="65"/>
      <c r="L375" s="110">
        <v>35970515.710000001</v>
      </c>
      <c r="M375" s="95"/>
      <c r="N375" s="228">
        <v>40837.14</v>
      </c>
      <c r="O375" s="110">
        <f t="shared" si="5"/>
        <v>35929678.57</v>
      </c>
      <c r="Y375" s="43"/>
    </row>
    <row r="376" spans="1:25" s="97" customFormat="1" ht="15" customHeight="1" x14ac:dyDescent="0.25">
      <c r="A376" s="78"/>
      <c r="B376" s="89"/>
      <c r="C376" s="70" t="s">
        <v>23</v>
      </c>
      <c r="D376" s="70" t="s">
        <v>13</v>
      </c>
      <c r="E376" s="199" t="s">
        <v>757</v>
      </c>
      <c r="F376" s="208" t="s">
        <v>758</v>
      </c>
      <c r="G376" s="160"/>
      <c r="H376" s="227">
        <v>1938848.43</v>
      </c>
      <c r="I376" s="41"/>
      <c r="J376" s="110"/>
      <c r="K376" s="65"/>
      <c r="L376" s="110">
        <v>1938848.43</v>
      </c>
      <c r="M376" s="95"/>
      <c r="N376" s="228">
        <v>4469535.68</v>
      </c>
      <c r="O376" s="110">
        <f t="shared" si="5"/>
        <v>-2530687.25</v>
      </c>
      <c r="Y376" s="43"/>
    </row>
    <row r="377" spans="1:25" s="97" customFormat="1" ht="15" customHeight="1" x14ac:dyDescent="0.25">
      <c r="A377" s="78"/>
      <c r="B377" s="89"/>
      <c r="C377" s="70" t="s">
        <v>23</v>
      </c>
      <c r="D377" s="70" t="s">
        <v>13</v>
      </c>
      <c r="E377" s="199" t="s">
        <v>759</v>
      </c>
      <c r="F377" s="208" t="s">
        <v>760</v>
      </c>
      <c r="G377" s="160"/>
      <c r="H377" s="227">
        <v>0</v>
      </c>
      <c r="I377" s="41"/>
      <c r="J377" s="110"/>
      <c r="K377" s="65"/>
      <c r="L377" s="110">
        <v>0</v>
      </c>
      <c r="M377" s="95"/>
      <c r="N377" s="228">
        <v>0</v>
      </c>
      <c r="O377" s="110">
        <f t="shared" si="5"/>
        <v>0</v>
      </c>
      <c r="Y377" s="43"/>
    </row>
    <row r="378" spans="1:25" s="97" customFormat="1" ht="15" customHeight="1" x14ac:dyDescent="0.25">
      <c r="A378" s="78" t="s">
        <v>16</v>
      </c>
      <c r="B378" s="89"/>
      <c r="C378" s="70" t="s">
        <v>23</v>
      </c>
      <c r="D378" s="70" t="s">
        <v>23</v>
      </c>
      <c r="E378" s="199" t="s">
        <v>761</v>
      </c>
      <c r="F378" s="203" t="s">
        <v>762</v>
      </c>
      <c r="G378" s="92">
        <f>SUM(G379:G381)</f>
        <v>0</v>
      </c>
      <c r="H378" s="93">
        <v>5018505.0299999993</v>
      </c>
      <c r="I378" s="41"/>
      <c r="J378" s="94">
        <v>0</v>
      </c>
      <c r="K378" s="65"/>
      <c r="L378" s="94">
        <v>5018505.0299999993</v>
      </c>
      <c r="M378" s="95"/>
      <c r="N378" s="96">
        <v>1523041.7</v>
      </c>
      <c r="O378" s="94">
        <f t="shared" si="5"/>
        <v>3495463.3299999991</v>
      </c>
      <c r="Y378" s="43"/>
    </row>
    <row r="379" spans="1:25" s="97" customFormat="1" ht="15" customHeight="1" x14ac:dyDescent="0.25">
      <c r="A379" s="78"/>
      <c r="B379" s="89"/>
      <c r="C379" s="70" t="s">
        <v>23</v>
      </c>
      <c r="D379" s="70" t="s">
        <v>13</v>
      </c>
      <c r="E379" s="199" t="s">
        <v>763</v>
      </c>
      <c r="F379" s="208" t="s">
        <v>764</v>
      </c>
      <c r="G379" s="160"/>
      <c r="H379" s="227">
        <v>4574155.76</v>
      </c>
      <c r="I379" s="41"/>
      <c r="J379" s="110"/>
      <c r="K379" s="65"/>
      <c r="L379" s="110">
        <v>4574155.76</v>
      </c>
      <c r="M379" s="95"/>
      <c r="N379" s="228">
        <v>0</v>
      </c>
      <c r="O379" s="110">
        <f t="shared" si="5"/>
        <v>4574155.76</v>
      </c>
      <c r="Y379" s="43"/>
    </row>
    <row r="380" spans="1:25" s="97" customFormat="1" ht="15" customHeight="1" x14ac:dyDescent="0.25">
      <c r="A380" s="78"/>
      <c r="B380" s="89"/>
      <c r="C380" s="70" t="s">
        <v>23</v>
      </c>
      <c r="D380" s="70" t="s">
        <v>13</v>
      </c>
      <c r="E380" s="199" t="s">
        <v>765</v>
      </c>
      <c r="F380" s="208" t="s">
        <v>766</v>
      </c>
      <c r="G380" s="160"/>
      <c r="H380" s="227">
        <v>444349.27</v>
      </c>
      <c r="I380" s="41"/>
      <c r="J380" s="110"/>
      <c r="K380" s="65"/>
      <c r="L380" s="110">
        <v>444349.27</v>
      </c>
      <c r="M380" s="95"/>
      <c r="N380" s="228">
        <v>1523041.7</v>
      </c>
      <c r="O380" s="110">
        <f t="shared" si="5"/>
        <v>-1078692.43</v>
      </c>
      <c r="Y380" s="43"/>
    </row>
    <row r="381" spans="1:25" s="97" customFormat="1" ht="15" customHeight="1" x14ac:dyDescent="0.25">
      <c r="A381" s="78"/>
      <c r="B381" s="89"/>
      <c r="C381" s="70" t="s">
        <v>23</v>
      </c>
      <c r="D381" s="70" t="s">
        <v>13</v>
      </c>
      <c r="E381" s="199" t="s">
        <v>767</v>
      </c>
      <c r="F381" s="208" t="s">
        <v>768</v>
      </c>
      <c r="G381" s="160"/>
      <c r="H381" s="227">
        <v>0</v>
      </c>
      <c r="I381" s="41"/>
      <c r="J381" s="110"/>
      <c r="K381" s="65"/>
      <c r="L381" s="110">
        <v>0</v>
      </c>
      <c r="M381" s="95"/>
      <c r="N381" s="228">
        <v>0</v>
      </c>
      <c r="O381" s="110">
        <f t="shared" si="5"/>
        <v>0</v>
      </c>
      <c r="Y381" s="43"/>
    </row>
    <row r="382" spans="1:25" s="97" customFormat="1" ht="15" customHeight="1" x14ac:dyDescent="0.25">
      <c r="A382" s="78" t="s">
        <v>16</v>
      </c>
      <c r="B382" s="89"/>
      <c r="C382" s="70" t="s">
        <v>23</v>
      </c>
      <c r="D382" s="70" t="s">
        <v>23</v>
      </c>
      <c r="E382" s="196" t="s">
        <v>769</v>
      </c>
      <c r="F382" s="209" t="s">
        <v>770</v>
      </c>
      <c r="G382" s="125">
        <v>0</v>
      </c>
      <c r="H382" s="126">
        <v>47598177.57</v>
      </c>
      <c r="I382" s="41"/>
      <c r="J382" s="127">
        <v>0</v>
      </c>
      <c r="K382" s="65"/>
      <c r="L382" s="127">
        <v>47598177.57</v>
      </c>
      <c r="M382" s="128"/>
      <c r="N382" s="129">
        <v>15283629.289999999</v>
      </c>
      <c r="O382" s="127">
        <f t="shared" si="5"/>
        <v>32314548.280000001</v>
      </c>
      <c r="Y382" s="43"/>
    </row>
    <row r="383" spans="1:25" s="97" customFormat="1" ht="15" customHeight="1" x14ac:dyDescent="0.25">
      <c r="A383" s="78"/>
      <c r="B383" s="89"/>
      <c r="C383" s="70" t="s">
        <v>23</v>
      </c>
      <c r="D383" s="70" t="s">
        <v>13</v>
      </c>
      <c r="E383" s="199" t="s">
        <v>771</v>
      </c>
      <c r="F383" s="208" t="s">
        <v>772</v>
      </c>
      <c r="G383" s="241"/>
      <c r="H383" s="242">
        <v>43454777.780000001</v>
      </c>
      <c r="I383" s="41"/>
      <c r="J383" s="243"/>
      <c r="K383" s="65"/>
      <c r="L383" s="243">
        <v>43454777.780000001</v>
      </c>
      <c r="M383" s="95"/>
      <c r="N383" s="244">
        <v>254897.41999999998</v>
      </c>
      <c r="O383" s="243">
        <f t="shared" si="5"/>
        <v>43199880.359999999</v>
      </c>
      <c r="Y383" s="43"/>
    </row>
    <row r="384" spans="1:25" s="97" customFormat="1" ht="15" customHeight="1" x14ac:dyDescent="0.25">
      <c r="A384" s="78"/>
      <c r="B384" s="89"/>
      <c r="C384" s="70" t="s">
        <v>23</v>
      </c>
      <c r="D384" s="70" t="s">
        <v>13</v>
      </c>
      <c r="E384" s="199" t="s">
        <v>773</v>
      </c>
      <c r="F384" s="208" t="s">
        <v>774</v>
      </c>
      <c r="G384" s="241"/>
      <c r="H384" s="242">
        <v>4143399.7899999996</v>
      </c>
      <c r="I384" s="41"/>
      <c r="J384" s="243"/>
      <c r="K384" s="65"/>
      <c r="L384" s="243">
        <v>4143399.7899999996</v>
      </c>
      <c r="M384" s="95"/>
      <c r="N384" s="244">
        <v>15028731.869999999</v>
      </c>
      <c r="O384" s="243">
        <f t="shared" si="5"/>
        <v>-10885332.08</v>
      </c>
      <c r="Y384" s="43"/>
    </row>
    <row r="385" spans="1:25" s="97" customFormat="1" ht="15" customHeight="1" x14ac:dyDescent="0.25">
      <c r="A385" s="78"/>
      <c r="B385" s="89"/>
      <c r="C385" s="70" t="s">
        <v>23</v>
      </c>
      <c r="D385" s="70" t="s">
        <v>13</v>
      </c>
      <c r="E385" s="199" t="s">
        <v>775</v>
      </c>
      <c r="F385" s="208" t="s">
        <v>776</v>
      </c>
      <c r="G385" s="241"/>
      <c r="H385" s="242">
        <v>0</v>
      </c>
      <c r="I385" s="41"/>
      <c r="J385" s="243"/>
      <c r="K385" s="65"/>
      <c r="L385" s="243">
        <v>0</v>
      </c>
      <c r="M385" s="95"/>
      <c r="N385" s="244">
        <v>0</v>
      </c>
      <c r="O385" s="243">
        <f t="shared" si="5"/>
        <v>0</v>
      </c>
      <c r="Y385" s="43"/>
    </row>
    <row r="386" spans="1:25" s="97" customFormat="1" ht="15" customHeight="1" x14ac:dyDescent="0.25">
      <c r="A386" s="78" t="s">
        <v>16</v>
      </c>
      <c r="B386" s="89"/>
      <c r="C386" s="70" t="s">
        <v>23</v>
      </c>
      <c r="D386" s="70" t="s">
        <v>23</v>
      </c>
      <c r="E386" s="194" t="s">
        <v>777</v>
      </c>
      <c r="F386" s="230" t="s">
        <v>778</v>
      </c>
      <c r="G386" s="132">
        <f>+G387+G391</f>
        <v>0</v>
      </c>
      <c r="H386" s="133">
        <v>384493.8899999999</v>
      </c>
      <c r="I386" s="41"/>
      <c r="J386" s="75">
        <v>0</v>
      </c>
      <c r="K386" s="65"/>
      <c r="L386" s="75">
        <v>384493.8899999999</v>
      </c>
      <c r="M386" s="76"/>
      <c r="N386" s="134">
        <v>0</v>
      </c>
      <c r="O386" s="75">
        <f t="shared" si="5"/>
        <v>384493.8899999999</v>
      </c>
      <c r="Y386" s="43"/>
    </row>
    <row r="387" spans="1:25" s="97" customFormat="1" ht="15" customHeight="1" x14ac:dyDescent="0.25">
      <c r="A387" s="78" t="s">
        <v>16</v>
      </c>
      <c r="B387" s="89"/>
      <c r="C387" s="70" t="s">
        <v>23</v>
      </c>
      <c r="D387" s="70" t="s">
        <v>23</v>
      </c>
      <c r="E387" s="196" t="s">
        <v>779</v>
      </c>
      <c r="F387" s="209" t="s">
        <v>780</v>
      </c>
      <c r="G387" s="165">
        <f>+G388+G389+G390</f>
        <v>0</v>
      </c>
      <c r="H387" s="126">
        <v>314522.80999999994</v>
      </c>
      <c r="I387" s="41"/>
      <c r="J387" s="127">
        <v>0</v>
      </c>
      <c r="K387" s="65"/>
      <c r="L387" s="127">
        <v>314522.80999999994</v>
      </c>
      <c r="M387" s="128"/>
      <c r="N387" s="129">
        <v>0</v>
      </c>
      <c r="O387" s="127">
        <f t="shared" si="5"/>
        <v>314522.80999999994</v>
      </c>
      <c r="Y387" s="43"/>
    </row>
    <row r="388" spans="1:25" s="97" customFormat="1" ht="15" customHeight="1" x14ac:dyDescent="0.25">
      <c r="A388" s="78"/>
      <c r="B388" s="89"/>
      <c r="C388" s="70" t="s">
        <v>23</v>
      </c>
      <c r="D388" s="70" t="s">
        <v>13</v>
      </c>
      <c r="E388" s="199" t="s">
        <v>781</v>
      </c>
      <c r="F388" s="203" t="s">
        <v>782</v>
      </c>
      <c r="G388" s="111"/>
      <c r="H388" s="93">
        <v>314517.33999999997</v>
      </c>
      <c r="I388" s="41"/>
      <c r="J388" s="94"/>
      <c r="K388" s="65"/>
      <c r="L388" s="94">
        <v>314517.33999999997</v>
      </c>
      <c r="M388" s="95"/>
      <c r="N388" s="96">
        <v>0</v>
      </c>
      <c r="O388" s="94">
        <f t="shared" si="5"/>
        <v>314517.33999999997</v>
      </c>
      <c r="Y388" s="43"/>
    </row>
    <row r="389" spans="1:25" s="97" customFormat="1" ht="15" customHeight="1" x14ac:dyDescent="0.25">
      <c r="A389" s="78"/>
      <c r="B389" s="89"/>
      <c r="C389" s="70" t="s">
        <v>23</v>
      </c>
      <c r="D389" s="70" t="s">
        <v>13</v>
      </c>
      <c r="E389" s="199" t="s">
        <v>783</v>
      </c>
      <c r="F389" s="203" t="s">
        <v>784</v>
      </c>
      <c r="G389" s="111"/>
      <c r="H389" s="93">
        <v>5.47</v>
      </c>
      <c r="I389" s="41"/>
      <c r="J389" s="94"/>
      <c r="K389" s="65"/>
      <c r="L389" s="94">
        <v>5.47</v>
      </c>
      <c r="M389" s="95"/>
      <c r="N389" s="96">
        <v>0</v>
      </c>
      <c r="O389" s="94">
        <f t="shared" si="5"/>
        <v>5.47</v>
      </c>
      <c r="Y389" s="43"/>
    </row>
    <row r="390" spans="1:25" s="97" customFormat="1" ht="15" customHeight="1" x14ac:dyDescent="0.25">
      <c r="A390" s="78"/>
      <c r="B390" s="89"/>
      <c r="C390" s="70" t="s">
        <v>23</v>
      </c>
      <c r="D390" s="70" t="s">
        <v>13</v>
      </c>
      <c r="E390" s="199" t="s">
        <v>785</v>
      </c>
      <c r="F390" s="203" t="s">
        <v>786</v>
      </c>
      <c r="G390" s="111"/>
      <c r="H390" s="93">
        <v>0</v>
      </c>
      <c r="I390" s="41"/>
      <c r="J390" s="94"/>
      <c r="K390" s="65"/>
      <c r="L390" s="94">
        <v>0</v>
      </c>
      <c r="M390" s="95"/>
      <c r="N390" s="96">
        <v>0</v>
      </c>
      <c r="O390" s="94">
        <f t="shared" si="5"/>
        <v>0</v>
      </c>
      <c r="Y390" s="43"/>
    </row>
    <row r="391" spans="1:25" s="97" customFormat="1" ht="15" customHeight="1" x14ac:dyDescent="0.25">
      <c r="A391" s="78" t="s">
        <v>16</v>
      </c>
      <c r="B391" s="89"/>
      <c r="C391" s="70" t="s">
        <v>23</v>
      </c>
      <c r="D391" s="70" t="s">
        <v>23</v>
      </c>
      <c r="E391" s="196" t="s">
        <v>787</v>
      </c>
      <c r="F391" s="209" t="s">
        <v>788</v>
      </c>
      <c r="G391" s="165">
        <f>+G392+G393+G394</f>
        <v>0</v>
      </c>
      <c r="H391" s="126">
        <v>69971.079999999987</v>
      </c>
      <c r="I391" s="41"/>
      <c r="J391" s="127">
        <v>0</v>
      </c>
      <c r="K391" s="65"/>
      <c r="L391" s="127">
        <v>69971.079999999987</v>
      </c>
      <c r="M391" s="128"/>
      <c r="N391" s="129">
        <v>0</v>
      </c>
      <c r="O391" s="127">
        <f t="shared" si="5"/>
        <v>69971.079999999987</v>
      </c>
      <c r="Y391" s="43"/>
    </row>
    <row r="392" spans="1:25" s="97" customFormat="1" ht="15" customHeight="1" x14ac:dyDescent="0.25">
      <c r="A392" s="78"/>
      <c r="B392" s="89"/>
      <c r="C392" s="70" t="s">
        <v>23</v>
      </c>
      <c r="D392" s="70" t="s">
        <v>13</v>
      </c>
      <c r="E392" s="199" t="s">
        <v>789</v>
      </c>
      <c r="F392" s="203" t="s">
        <v>790</v>
      </c>
      <c r="G392" s="111"/>
      <c r="H392" s="113">
        <v>69971.079999999987</v>
      </c>
      <c r="I392" s="41"/>
      <c r="J392" s="114"/>
      <c r="K392" s="65"/>
      <c r="L392" s="114">
        <v>69971.079999999987</v>
      </c>
      <c r="M392" s="103"/>
      <c r="N392" s="115">
        <v>0</v>
      </c>
      <c r="O392" s="114">
        <f t="shared" si="5"/>
        <v>69971.079999999987</v>
      </c>
      <c r="Y392" s="43"/>
    </row>
    <row r="393" spans="1:25" s="97" customFormat="1" ht="15" customHeight="1" x14ac:dyDescent="0.25">
      <c r="A393" s="78"/>
      <c r="B393" s="89"/>
      <c r="C393" s="70" t="s">
        <v>23</v>
      </c>
      <c r="D393" s="70" t="s">
        <v>13</v>
      </c>
      <c r="E393" s="199" t="s">
        <v>791</v>
      </c>
      <c r="F393" s="203" t="s">
        <v>792</v>
      </c>
      <c r="G393" s="111"/>
      <c r="H393" s="113">
        <v>0</v>
      </c>
      <c r="I393" s="41"/>
      <c r="J393" s="114"/>
      <c r="K393" s="65"/>
      <c r="L393" s="114">
        <v>0</v>
      </c>
      <c r="M393" s="103"/>
      <c r="N393" s="115">
        <v>0</v>
      </c>
      <c r="O393" s="114">
        <f t="shared" si="5"/>
        <v>0</v>
      </c>
      <c r="Y393" s="43"/>
    </row>
    <row r="394" spans="1:25" s="97" customFormat="1" ht="15" customHeight="1" x14ac:dyDescent="0.25">
      <c r="A394" s="78"/>
      <c r="B394" s="89"/>
      <c r="C394" s="70" t="s">
        <v>23</v>
      </c>
      <c r="D394" s="70" t="s">
        <v>13</v>
      </c>
      <c r="E394" s="199" t="s">
        <v>793</v>
      </c>
      <c r="F394" s="203" t="s">
        <v>794</v>
      </c>
      <c r="G394" s="111"/>
      <c r="H394" s="113">
        <v>0</v>
      </c>
      <c r="I394" s="41"/>
      <c r="J394" s="114"/>
      <c r="K394" s="65"/>
      <c r="L394" s="114">
        <v>0</v>
      </c>
      <c r="M394" s="103"/>
      <c r="N394" s="115">
        <v>0</v>
      </c>
      <c r="O394" s="114">
        <f t="shared" ref="O394:O457" si="6">H394-N394</f>
        <v>0</v>
      </c>
      <c r="Y394" s="43"/>
    </row>
    <row r="395" spans="1:25" s="97" customFormat="1" ht="15" customHeight="1" x14ac:dyDescent="0.25">
      <c r="A395" s="78" t="s">
        <v>16</v>
      </c>
      <c r="B395" s="89"/>
      <c r="C395" s="70" t="s">
        <v>23</v>
      </c>
      <c r="D395" s="70" t="s">
        <v>23</v>
      </c>
      <c r="E395" s="194" t="s">
        <v>795</v>
      </c>
      <c r="F395" s="230" t="s">
        <v>796</v>
      </c>
      <c r="G395" s="132">
        <f>+G396+G400</f>
        <v>0</v>
      </c>
      <c r="H395" s="133">
        <v>11962985.139999999</v>
      </c>
      <c r="I395" s="41"/>
      <c r="J395" s="75">
        <v>0</v>
      </c>
      <c r="K395" s="65"/>
      <c r="L395" s="75">
        <v>11962985.139999999</v>
      </c>
      <c r="M395" s="76"/>
      <c r="N395" s="134">
        <v>2212578.63</v>
      </c>
      <c r="O395" s="75">
        <f t="shared" si="6"/>
        <v>9750406.5099999979</v>
      </c>
      <c r="Y395" s="43"/>
    </row>
    <row r="396" spans="1:25" s="97" customFormat="1" ht="15" customHeight="1" x14ac:dyDescent="0.25">
      <c r="A396" s="78" t="s">
        <v>16</v>
      </c>
      <c r="B396" s="89"/>
      <c r="C396" s="70" t="s">
        <v>23</v>
      </c>
      <c r="D396" s="70" t="s">
        <v>23</v>
      </c>
      <c r="E396" s="196" t="s">
        <v>797</v>
      </c>
      <c r="F396" s="209" t="s">
        <v>798</v>
      </c>
      <c r="G396" s="165">
        <f>SUM(G397:G399)</f>
        <v>0</v>
      </c>
      <c r="H396" s="126">
        <v>53361.33</v>
      </c>
      <c r="I396" s="41"/>
      <c r="J396" s="127">
        <v>0</v>
      </c>
      <c r="K396" s="65"/>
      <c r="L396" s="127">
        <v>53361.33</v>
      </c>
      <c r="M396" s="128"/>
      <c r="N396" s="129">
        <v>0</v>
      </c>
      <c r="O396" s="127">
        <f t="shared" si="6"/>
        <v>53361.33</v>
      </c>
      <c r="Y396" s="43"/>
    </row>
    <row r="397" spans="1:25" s="97" customFormat="1" ht="15" customHeight="1" x14ac:dyDescent="0.25">
      <c r="A397" s="78"/>
      <c r="B397" s="89"/>
      <c r="C397" s="70" t="s">
        <v>23</v>
      </c>
      <c r="D397" s="70" t="s">
        <v>13</v>
      </c>
      <c r="E397" s="199" t="s">
        <v>799</v>
      </c>
      <c r="F397" s="203" t="s">
        <v>800</v>
      </c>
      <c r="G397" s="111"/>
      <c r="H397" s="113">
        <v>53361.33</v>
      </c>
      <c r="I397" s="41"/>
      <c r="J397" s="114"/>
      <c r="K397" s="65"/>
      <c r="L397" s="114">
        <v>53361.33</v>
      </c>
      <c r="M397" s="103"/>
      <c r="N397" s="115">
        <v>0</v>
      </c>
      <c r="O397" s="114">
        <f t="shared" si="6"/>
        <v>53361.33</v>
      </c>
      <c r="Y397" s="43"/>
    </row>
    <row r="398" spans="1:25" s="97" customFormat="1" ht="15" customHeight="1" x14ac:dyDescent="0.25">
      <c r="A398" s="78"/>
      <c r="B398" s="89"/>
      <c r="C398" s="70" t="s">
        <v>23</v>
      </c>
      <c r="D398" s="70" t="s">
        <v>13</v>
      </c>
      <c r="E398" s="199" t="s">
        <v>801</v>
      </c>
      <c r="F398" s="203" t="s">
        <v>802</v>
      </c>
      <c r="G398" s="111"/>
      <c r="H398" s="113">
        <v>0</v>
      </c>
      <c r="I398" s="41"/>
      <c r="J398" s="114"/>
      <c r="K398" s="65"/>
      <c r="L398" s="114">
        <v>0</v>
      </c>
      <c r="M398" s="103"/>
      <c r="N398" s="115">
        <v>0</v>
      </c>
      <c r="O398" s="114">
        <f t="shared" si="6"/>
        <v>0</v>
      </c>
      <c r="Y398" s="43"/>
    </row>
    <row r="399" spans="1:25" s="97" customFormat="1" ht="15" customHeight="1" x14ac:dyDescent="0.25">
      <c r="A399" s="78"/>
      <c r="B399" s="89"/>
      <c r="C399" s="70" t="s">
        <v>23</v>
      </c>
      <c r="D399" s="70" t="s">
        <v>13</v>
      </c>
      <c r="E399" s="199" t="s">
        <v>803</v>
      </c>
      <c r="F399" s="203" t="s">
        <v>804</v>
      </c>
      <c r="G399" s="111"/>
      <c r="H399" s="113">
        <v>0</v>
      </c>
      <c r="I399" s="41"/>
      <c r="J399" s="114"/>
      <c r="K399" s="65"/>
      <c r="L399" s="114">
        <v>0</v>
      </c>
      <c r="M399" s="103"/>
      <c r="N399" s="115">
        <v>0</v>
      </c>
      <c r="O399" s="114">
        <f t="shared" si="6"/>
        <v>0</v>
      </c>
      <c r="Y399" s="43"/>
    </row>
    <row r="400" spans="1:25" s="97" customFormat="1" ht="15" customHeight="1" x14ac:dyDescent="0.25">
      <c r="A400" s="78" t="s">
        <v>16</v>
      </c>
      <c r="B400" s="89"/>
      <c r="C400" s="70" t="s">
        <v>23</v>
      </c>
      <c r="D400" s="70" t="s">
        <v>23</v>
      </c>
      <c r="E400" s="196" t="s">
        <v>805</v>
      </c>
      <c r="F400" s="209" t="s">
        <v>806</v>
      </c>
      <c r="G400" s="165">
        <f>SUM(G401:G403)</f>
        <v>0</v>
      </c>
      <c r="H400" s="126">
        <v>11909623.809999999</v>
      </c>
      <c r="I400" s="41"/>
      <c r="J400" s="127">
        <v>0</v>
      </c>
      <c r="K400" s="65"/>
      <c r="L400" s="127">
        <v>11909623.809999999</v>
      </c>
      <c r="M400" s="128"/>
      <c r="N400" s="129">
        <v>2212578.63</v>
      </c>
      <c r="O400" s="127">
        <f t="shared" si="6"/>
        <v>9697045.1799999997</v>
      </c>
      <c r="Y400" s="43"/>
    </row>
    <row r="401" spans="1:25" s="97" customFormat="1" ht="15" customHeight="1" x14ac:dyDescent="0.25">
      <c r="A401" s="78"/>
      <c r="B401" s="89"/>
      <c r="C401" s="70" t="s">
        <v>23</v>
      </c>
      <c r="D401" s="70" t="s">
        <v>13</v>
      </c>
      <c r="E401" s="199" t="s">
        <v>807</v>
      </c>
      <c r="F401" s="203" t="s">
        <v>808</v>
      </c>
      <c r="G401" s="111"/>
      <c r="H401" s="113">
        <v>10995218.929999998</v>
      </c>
      <c r="I401" s="41"/>
      <c r="J401" s="114"/>
      <c r="K401" s="65"/>
      <c r="L401" s="114">
        <v>10995218.929999998</v>
      </c>
      <c r="M401" s="103"/>
      <c r="N401" s="115">
        <v>161124.34</v>
      </c>
      <c r="O401" s="114">
        <f t="shared" si="6"/>
        <v>10834094.589999998</v>
      </c>
      <c r="Y401" s="43"/>
    </row>
    <row r="402" spans="1:25" s="97" customFormat="1" ht="15" customHeight="1" x14ac:dyDescent="0.25">
      <c r="A402" s="78"/>
      <c r="B402" s="89"/>
      <c r="C402" s="70" t="s">
        <v>23</v>
      </c>
      <c r="D402" s="70" t="s">
        <v>13</v>
      </c>
      <c r="E402" s="199" t="s">
        <v>809</v>
      </c>
      <c r="F402" s="203" t="s">
        <v>810</v>
      </c>
      <c r="G402" s="111"/>
      <c r="H402" s="113">
        <v>914404.88</v>
      </c>
      <c r="I402" s="41"/>
      <c r="J402" s="114"/>
      <c r="K402" s="65"/>
      <c r="L402" s="114">
        <v>914404.88</v>
      </c>
      <c r="M402" s="103"/>
      <c r="N402" s="115">
        <v>2051454.29</v>
      </c>
      <c r="O402" s="114">
        <f t="shared" si="6"/>
        <v>-1137049.4100000001</v>
      </c>
      <c r="Y402" s="43"/>
    </row>
    <row r="403" spans="1:25" s="97" customFormat="1" ht="15" customHeight="1" x14ac:dyDescent="0.25">
      <c r="A403" s="78"/>
      <c r="B403" s="89"/>
      <c r="C403" s="70" t="s">
        <v>23</v>
      </c>
      <c r="D403" s="70" t="s">
        <v>13</v>
      </c>
      <c r="E403" s="199" t="s">
        <v>811</v>
      </c>
      <c r="F403" s="203" t="s">
        <v>812</v>
      </c>
      <c r="G403" s="111"/>
      <c r="H403" s="113">
        <v>0</v>
      </c>
      <c r="I403" s="41"/>
      <c r="J403" s="114"/>
      <c r="K403" s="65"/>
      <c r="L403" s="114">
        <v>0</v>
      </c>
      <c r="M403" s="103"/>
      <c r="N403" s="115">
        <v>0</v>
      </c>
      <c r="O403" s="114">
        <f t="shared" si="6"/>
        <v>0</v>
      </c>
      <c r="Y403" s="43"/>
    </row>
    <row r="404" spans="1:25" s="97" customFormat="1" ht="15" customHeight="1" x14ac:dyDescent="0.25">
      <c r="A404" s="78" t="s">
        <v>16</v>
      </c>
      <c r="B404" s="89"/>
      <c r="C404" s="70" t="s">
        <v>23</v>
      </c>
      <c r="D404" s="70" t="s">
        <v>23</v>
      </c>
      <c r="E404" s="194" t="s">
        <v>813</v>
      </c>
      <c r="F404" s="230" t="s">
        <v>814</v>
      </c>
      <c r="G404" s="132">
        <f>+G405+G409</f>
        <v>0</v>
      </c>
      <c r="H404" s="133">
        <v>6405877.6499999994</v>
      </c>
      <c r="I404" s="41"/>
      <c r="J404" s="75">
        <v>0</v>
      </c>
      <c r="K404" s="65"/>
      <c r="L404" s="75">
        <v>6405877.6499999994</v>
      </c>
      <c r="M404" s="76"/>
      <c r="N404" s="134">
        <v>163514.67000000001</v>
      </c>
      <c r="O404" s="75">
        <f t="shared" si="6"/>
        <v>6242362.9799999995</v>
      </c>
      <c r="Y404" s="43"/>
    </row>
    <row r="405" spans="1:25" s="97" customFormat="1" ht="15" customHeight="1" x14ac:dyDescent="0.25">
      <c r="A405" s="78" t="s">
        <v>16</v>
      </c>
      <c r="B405" s="89"/>
      <c r="C405" s="70" t="s">
        <v>23</v>
      </c>
      <c r="D405" s="70" t="s">
        <v>23</v>
      </c>
      <c r="E405" s="196" t="s">
        <v>815</v>
      </c>
      <c r="F405" s="209" t="s">
        <v>816</v>
      </c>
      <c r="G405" s="165">
        <f>SUM(G406:G408)</f>
        <v>0</v>
      </c>
      <c r="H405" s="126">
        <v>1232803.2000000002</v>
      </c>
      <c r="I405" s="41"/>
      <c r="J405" s="127">
        <v>0</v>
      </c>
      <c r="K405" s="65"/>
      <c r="L405" s="127">
        <v>1232803.2000000002</v>
      </c>
      <c r="M405" s="128"/>
      <c r="N405" s="129">
        <v>0</v>
      </c>
      <c r="O405" s="127">
        <f t="shared" si="6"/>
        <v>1232803.2000000002</v>
      </c>
      <c r="Y405" s="43"/>
    </row>
    <row r="406" spans="1:25" s="97" customFormat="1" ht="15" customHeight="1" x14ac:dyDescent="0.25">
      <c r="A406" s="78"/>
      <c r="B406" s="89"/>
      <c r="C406" s="70" t="s">
        <v>23</v>
      </c>
      <c r="D406" s="70" t="s">
        <v>13</v>
      </c>
      <c r="E406" s="199" t="s">
        <v>817</v>
      </c>
      <c r="F406" s="203" t="s">
        <v>818</v>
      </c>
      <c r="G406" s="111"/>
      <c r="H406" s="113">
        <v>1179241.3700000001</v>
      </c>
      <c r="I406" s="41"/>
      <c r="J406" s="114"/>
      <c r="K406" s="65"/>
      <c r="L406" s="114">
        <v>1179241.3700000001</v>
      </c>
      <c r="M406" s="103"/>
      <c r="N406" s="115">
        <v>0</v>
      </c>
      <c r="O406" s="114">
        <f t="shared" si="6"/>
        <v>1179241.3700000001</v>
      </c>
      <c r="Y406" s="43"/>
    </row>
    <row r="407" spans="1:25" s="97" customFormat="1" ht="15" customHeight="1" x14ac:dyDescent="0.25">
      <c r="A407" s="78"/>
      <c r="B407" s="89"/>
      <c r="C407" s="70" t="s">
        <v>23</v>
      </c>
      <c r="D407" s="70" t="s">
        <v>13</v>
      </c>
      <c r="E407" s="199" t="s">
        <v>819</v>
      </c>
      <c r="F407" s="203" t="s">
        <v>820</v>
      </c>
      <c r="G407" s="111"/>
      <c r="H407" s="113">
        <v>53561.829999999994</v>
      </c>
      <c r="I407" s="41"/>
      <c r="J407" s="114"/>
      <c r="K407" s="65"/>
      <c r="L407" s="114">
        <v>53561.829999999994</v>
      </c>
      <c r="M407" s="103"/>
      <c r="N407" s="115">
        <v>0</v>
      </c>
      <c r="O407" s="114">
        <f t="shared" si="6"/>
        <v>53561.829999999994</v>
      </c>
      <c r="Y407" s="43"/>
    </row>
    <row r="408" spans="1:25" s="97" customFormat="1" ht="15" customHeight="1" x14ac:dyDescent="0.25">
      <c r="A408" s="78"/>
      <c r="B408" s="89"/>
      <c r="C408" s="70" t="s">
        <v>23</v>
      </c>
      <c r="D408" s="70" t="s">
        <v>13</v>
      </c>
      <c r="E408" s="199" t="s">
        <v>821</v>
      </c>
      <c r="F408" s="203" t="s">
        <v>822</v>
      </c>
      <c r="G408" s="111"/>
      <c r="H408" s="113">
        <v>0</v>
      </c>
      <c r="I408" s="41"/>
      <c r="J408" s="114"/>
      <c r="K408" s="65"/>
      <c r="L408" s="114">
        <v>0</v>
      </c>
      <c r="M408" s="103"/>
      <c r="N408" s="115">
        <v>0</v>
      </c>
      <c r="O408" s="114">
        <f t="shared" si="6"/>
        <v>0</v>
      </c>
      <c r="Y408" s="43"/>
    </row>
    <row r="409" spans="1:25" s="97" customFormat="1" ht="15" customHeight="1" x14ac:dyDescent="0.25">
      <c r="A409" s="78" t="s">
        <v>16</v>
      </c>
      <c r="B409" s="89"/>
      <c r="C409" s="70" t="s">
        <v>23</v>
      </c>
      <c r="D409" s="70" t="s">
        <v>23</v>
      </c>
      <c r="E409" s="196" t="s">
        <v>823</v>
      </c>
      <c r="F409" s="209" t="s">
        <v>824</v>
      </c>
      <c r="G409" s="165">
        <f>SUM(G410:G412)</f>
        <v>0</v>
      </c>
      <c r="H409" s="126">
        <v>5173074.4499999993</v>
      </c>
      <c r="I409" s="41"/>
      <c r="J409" s="127">
        <v>0</v>
      </c>
      <c r="K409" s="65"/>
      <c r="L409" s="127">
        <v>5173074.4499999993</v>
      </c>
      <c r="M409" s="128"/>
      <c r="N409" s="129">
        <v>163514.67000000001</v>
      </c>
      <c r="O409" s="127">
        <f t="shared" si="6"/>
        <v>5009559.7799999993</v>
      </c>
      <c r="Y409" s="43"/>
    </row>
    <row r="410" spans="1:25" s="97" customFormat="1" ht="15" customHeight="1" x14ac:dyDescent="0.25">
      <c r="A410" s="78"/>
      <c r="B410" s="89"/>
      <c r="C410" s="70" t="s">
        <v>23</v>
      </c>
      <c r="D410" s="70" t="s">
        <v>13</v>
      </c>
      <c r="E410" s="199" t="s">
        <v>825</v>
      </c>
      <c r="F410" s="203" t="s">
        <v>826</v>
      </c>
      <c r="G410" s="111"/>
      <c r="H410" s="113">
        <v>4970978.0299999993</v>
      </c>
      <c r="I410" s="41"/>
      <c r="J410" s="114"/>
      <c r="K410" s="65"/>
      <c r="L410" s="114">
        <v>4970978.0299999993</v>
      </c>
      <c r="M410" s="103"/>
      <c r="N410" s="115">
        <v>22413.73</v>
      </c>
      <c r="O410" s="114">
        <f t="shared" si="6"/>
        <v>4948564.2999999989</v>
      </c>
      <c r="Y410" s="43"/>
    </row>
    <row r="411" spans="1:25" s="97" customFormat="1" ht="15" customHeight="1" x14ac:dyDescent="0.25">
      <c r="A411" s="78"/>
      <c r="B411" s="89"/>
      <c r="C411" s="70" t="s">
        <v>23</v>
      </c>
      <c r="D411" s="70" t="s">
        <v>13</v>
      </c>
      <c r="E411" s="199" t="s">
        <v>827</v>
      </c>
      <c r="F411" s="203" t="s">
        <v>828</v>
      </c>
      <c r="G411" s="111"/>
      <c r="H411" s="113">
        <v>202096.42</v>
      </c>
      <c r="I411" s="41"/>
      <c r="J411" s="114"/>
      <c r="K411" s="65"/>
      <c r="L411" s="114">
        <v>202096.42</v>
      </c>
      <c r="M411" s="103"/>
      <c r="N411" s="115">
        <v>141100.94</v>
      </c>
      <c r="O411" s="114">
        <f t="shared" si="6"/>
        <v>60995.48000000001</v>
      </c>
      <c r="Y411" s="43"/>
    </row>
    <row r="412" spans="1:25" s="97" customFormat="1" ht="15" customHeight="1" x14ac:dyDescent="0.25">
      <c r="A412" s="78"/>
      <c r="B412" s="89"/>
      <c r="C412" s="70" t="s">
        <v>23</v>
      </c>
      <c r="D412" s="70" t="s">
        <v>13</v>
      </c>
      <c r="E412" s="199" t="s">
        <v>829</v>
      </c>
      <c r="F412" s="203" t="s">
        <v>830</v>
      </c>
      <c r="G412" s="111"/>
      <c r="H412" s="113">
        <v>0</v>
      </c>
      <c r="I412" s="41"/>
      <c r="J412" s="114"/>
      <c r="K412" s="65"/>
      <c r="L412" s="114">
        <v>0</v>
      </c>
      <c r="M412" s="103"/>
      <c r="N412" s="115">
        <v>0</v>
      </c>
      <c r="O412" s="114">
        <f t="shared" si="6"/>
        <v>0</v>
      </c>
      <c r="Y412" s="43"/>
    </row>
    <row r="413" spans="1:25" s="97" customFormat="1" ht="15" customHeight="1" x14ac:dyDescent="0.25">
      <c r="A413" s="78" t="s">
        <v>16</v>
      </c>
      <c r="B413" s="89"/>
      <c r="C413" s="70" t="s">
        <v>23</v>
      </c>
      <c r="D413" s="70" t="s">
        <v>23</v>
      </c>
      <c r="E413" s="194" t="s">
        <v>831</v>
      </c>
      <c r="F413" s="230" t="s">
        <v>832</v>
      </c>
      <c r="G413" s="132">
        <f>+G414+G415+G416</f>
        <v>0</v>
      </c>
      <c r="H413" s="133">
        <v>1208539.6900000002</v>
      </c>
      <c r="I413" s="41"/>
      <c r="J413" s="75">
        <v>0</v>
      </c>
      <c r="K413" s="65"/>
      <c r="L413" s="75">
        <v>1208539.6900000002</v>
      </c>
      <c r="M413" s="76"/>
      <c r="N413" s="134">
        <v>0</v>
      </c>
      <c r="O413" s="75">
        <f t="shared" si="6"/>
        <v>1208539.6900000002</v>
      </c>
      <c r="Y413" s="43"/>
    </row>
    <row r="414" spans="1:25" s="97" customFormat="1" ht="15" customHeight="1" x14ac:dyDescent="0.25">
      <c r="A414" s="78"/>
      <c r="B414" s="89"/>
      <c r="C414" s="70" t="s">
        <v>23</v>
      </c>
      <c r="D414" s="70" t="s">
        <v>13</v>
      </c>
      <c r="E414" s="196" t="s">
        <v>833</v>
      </c>
      <c r="F414" s="209" t="s">
        <v>834</v>
      </c>
      <c r="G414" s="125"/>
      <c r="H414" s="126">
        <v>115953.11</v>
      </c>
      <c r="I414" s="41"/>
      <c r="J414" s="127"/>
      <c r="K414" s="65"/>
      <c r="L414" s="127">
        <v>115953.11</v>
      </c>
      <c r="M414" s="128"/>
      <c r="N414" s="129">
        <v>0</v>
      </c>
      <c r="O414" s="127">
        <f t="shared" si="6"/>
        <v>115953.11</v>
      </c>
      <c r="Y414" s="43"/>
    </row>
    <row r="415" spans="1:25" s="97" customFormat="1" ht="15" customHeight="1" x14ac:dyDescent="0.25">
      <c r="A415" s="78"/>
      <c r="B415" s="89"/>
      <c r="C415" s="70" t="s">
        <v>23</v>
      </c>
      <c r="D415" s="70" t="s">
        <v>13</v>
      </c>
      <c r="E415" s="196" t="s">
        <v>835</v>
      </c>
      <c r="F415" s="209" t="s">
        <v>836</v>
      </c>
      <c r="G415" s="125"/>
      <c r="H415" s="126">
        <v>0</v>
      </c>
      <c r="I415" s="41"/>
      <c r="J415" s="127"/>
      <c r="K415" s="65"/>
      <c r="L415" s="127">
        <v>0</v>
      </c>
      <c r="M415" s="128"/>
      <c r="N415" s="129">
        <v>0</v>
      </c>
      <c r="O415" s="127">
        <f t="shared" si="6"/>
        <v>0</v>
      </c>
      <c r="Y415" s="43"/>
    </row>
    <row r="416" spans="1:25" s="97" customFormat="1" ht="15" customHeight="1" x14ac:dyDescent="0.25">
      <c r="A416" s="78" t="s">
        <v>16</v>
      </c>
      <c r="B416" s="89"/>
      <c r="C416" s="70" t="s">
        <v>23</v>
      </c>
      <c r="D416" s="70" t="s">
        <v>23</v>
      </c>
      <c r="E416" s="196" t="s">
        <v>837</v>
      </c>
      <c r="F416" s="209" t="s">
        <v>838</v>
      </c>
      <c r="G416" s="165">
        <f>SUM(G417:G420)</f>
        <v>0</v>
      </c>
      <c r="H416" s="126">
        <v>1092586.58</v>
      </c>
      <c r="I416" s="41"/>
      <c r="J416" s="127">
        <v>0</v>
      </c>
      <c r="K416" s="65"/>
      <c r="L416" s="127">
        <v>1092586.58</v>
      </c>
      <c r="M416" s="128"/>
      <c r="N416" s="129">
        <v>0</v>
      </c>
      <c r="O416" s="127">
        <f t="shared" si="6"/>
        <v>1092586.58</v>
      </c>
      <c r="Y416" s="43"/>
    </row>
    <row r="417" spans="1:25" s="97" customFormat="1" ht="15" customHeight="1" x14ac:dyDescent="0.25">
      <c r="A417" s="78"/>
      <c r="B417" s="89"/>
      <c r="C417" s="70" t="s">
        <v>23</v>
      </c>
      <c r="D417" s="70" t="s">
        <v>13</v>
      </c>
      <c r="E417" s="199" t="s">
        <v>839</v>
      </c>
      <c r="F417" s="203" t="s">
        <v>840</v>
      </c>
      <c r="G417" s="111"/>
      <c r="H417" s="113">
        <v>704403.31</v>
      </c>
      <c r="I417" s="41"/>
      <c r="J417" s="114"/>
      <c r="K417" s="65"/>
      <c r="L417" s="114">
        <v>704403.31</v>
      </c>
      <c r="M417" s="103"/>
      <c r="N417" s="115">
        <v>0</v>
      </c>
      <c r="O417" s="114">
        <f t="shared" si="6"/>
        <v>704403.31</v>
      </c>
      <c r="Y417" s="43"/>
    </row>
    <row r="418" spans="1:25" s="97" customFormat="1" ht="15" customHeight="1" x14ac:dyDescent="0.25">
      <c r="A418" s="78"/>
      <c r="B418" s="89"/>
      <c r="C418" s="70" t="s">
        <v>23</v>
      </c>
      <c r="D418" s="70" t="s">
        <v>13</v>
      </c>
      <c r="E418" s="199" t="s">
        <v>841</v>
      </c>
      <c r="F418" s="203" t="s">
        <v>842</v>
      </c>
      <c r="G418" s="111"/>
      <c r="H418" s="113">
        <v>278547.95999999996</v>
      </c>
      <c r="I418" s="41"/>
      <c r="J418" s="114"/>
      <c r="K418" s="65"/>
      <c r="L418" s="114">
        <v>278547.95999999996</v>
      </c>
      <c r="M418" s="103"/>
      <c r="N418" s="115">
        <v>0</v>
      </c>
      <c r="O418" s="114">
        <f t="shared" si="6"/>
        <v>278547.95999999996</v>
      </c>
      <c r="Y418" s="43"/>
    </row>
    <row r="419" spans="1:25" s="168" customFormat="1" ht="15" customHeight="1" x14ac:dyDescent="0.25">
      <c r="A419" s="78"/>
      <c r="B419" s="89" t="s">
        <v>12</v>
      </c>
      <c r="C419" s="70" t="s">
        <v>12</v>
      </c>
      <c r="D419" s="70" t="s">
        <v>13</v>
      </c>
      <c r="E419" s="199" t="s">
        <v>843</v>
      </c>
      <c r="F419" s="203" t="s">
        <v>844</v>
      </c>
      <c r="G419" s="111"/>
      <c r="H419" s="113">
        <v>22390.959999999999</v>
      </c>
      <c r="I419" s="41"/>
      <c r="J419" s="114"/>
      <c r="K419" s="65"/>
      <c r="L419" s="114">
        <v>22390.959999999999</v>
      </c>
      <c r="M419" s="103"/>
      <c r="N419" s="115">
        <v>0</v>
      </c>
      <c r="O419" s="114">
        <f t="shared" si="6"/>
        <v>22390.959999999999</v>
      </c>
      <c r="Y419" s="142"/>
    </row>
    <row r="420" spans="1:25" s="168" customFormat="1" ht="15" customHeight="1" x14ac:dyDescent="0.25">
      <c r="A420" s="78"/>
      <c r="B420" s="89"/>
      <c r="C420" s="70" t="s">
        <v>23</v>
      </c>
      <c r="D420" s="70" t="s">
        <v>13</v>
      </c>
      <c r="E420" s="199" t="s">
        <v>845</v>
      </c>
      <c r="F420" s="203" t="s">
        <v>846</v>
      </c>
      <c r="G420" s="111"/>
      <c r="H420" s="113">
        <v>87244.35</v>
      </c>
      <c r="I420" s="41"/>
      <c r="J420" s="114"/>
      <c r="K420" s="65"/>
      <c r="L420" s="114">
        <v>87244.35</v>
      </c>
      <c r="M420" s="103"/>
      <c r="N420" s="115">
        <v>0</v>
      </c>
      <c r="O420" s="114">
        <f t="shared" si="6"/>
        <v>87244.35</v>
      </c>
      <c r="Y420" s="142"/>
    </row>
    <row r="421" spans="1:25" s="97" customFormat="1" ht="15" customHeight="1" x14ac:dyDescent="0.25">
      <c r="A421" s="78" t="s">
        <v>16</v>
      </c>
      <c r="B421" s="89"/>
      <c r="C421" s="70" t="s">
        <v>23</v>
      </c>
      <c r="D421" s="70" t="s">
        <v>23</v>
      </c>
      <c r="E421" s="235" t="s">
        <v>847</v>
      </c>
      <c r="F421" s="236" t="s">
        <v>848</v>
      </c>
      <c r="G421" s="237"/>
      <c r="H421" s="101">
        <v>6587077.2100000018</v>
      </c>
      <c r="I421" s="41"/>
      <c r="J421" s="102"/>
      <c r="K421" s="65"/>
      <c r="L421" s="102">
        <v>6587077.2100000018</v>
      </c>
      <c r="M421" s="103"/>
      <c r="N421" s="104">
        <v>27657.4</v>
      </c>
      <c r="O421" s="102">
        <f t="shared" si="6"/>
        <v>6559419.8100000015</v>
      </c>
      <c r="Y421" s="43"/>
    </row>
    <row r="422" spans="1:25" s="97" customFormat="1" ht="15" customHeight="1" x14ac:dyDescent="0.25">
      <c r="A422" s="78"/>
      <c r="B422" s="89"/>
      <c r="C422" s="70" t="s">
        <v>23</v>
      </c>
      <c r="D422" s="70" t="s">
        <v>13</v>
      </c>
      <c r="E422" s="194" t="s">
        <v>849</v>
      </c>
      <c r="F422" s="230" t="s">
        <v>850</v>
      </c>
      <c r="G422" s="174"/>
      <c r="H422" s="139">
        <v>295642.78000000003</v>
      </c>
      <c r="I422" s="41"/>
      <c r="J422" s="140"/>
      <c r="K422" s="65"/>
      <c r="L422" s="140">
        <v>295642.78000000003</v>
      </c>
      <c r="M422" s="103"/>
      <c r="N422" s="141">
        <v>0</v>
      </c>
      <c r="O422" s="140">
        <f t="shared" si="6"/>
        <v>295642.78000000003</v>
      </c>
      <c r="Y422" s="43"/>
    </row>
    <row r="423" spans="1:25" s="97" customFormat="1" ht="15" customHeight="1" x14ac:dyDescent="0.25">
      <c r="A423" s="78" t="s">
        <v>16</v>
      </c>
      <c r="B423" s="89"/>
      <c r="C423" s="70" t="s">
        <v>23</v>
      </c>
      <c r="D423" s="70" t="s">
        <v>23</v>
      </c>
      <c r="E423" s="194" t="s">
        <v>851</v>
      </c>
      <c r="F423" s="230" t="s">
        <v>852</v>
      </c>
      <c r="G423" s="132">
        <f>+G424</f>
        <v>0</v>
      </c>
      <c r="H423" s="133">
        <v>6291434.4300000016</v>
      </c>
      <c r="I423" s="41"/>
      <c r="J423" s="75">
        <v>0</v>
      </c>
      <c r="K423" s="65"/>
      <c r="L423" s="75">
        <v>6291434.4300000016</v>
      </c>
      <c r="M423" s="76"/>
      <c r="N423" s="134">
        <v>27657.4</v>
      </c>
      <c r="O423" s="75">
        <f t="shared" si="6"/>
        <v>6263777.0300000012</v>
      </c>
      <c r="Y423" s="43"/>
    </row>
    <row r="424" spans="1:25" s="42" customFormat="1" ht="15" customHeight="1" x14ac:dyDescent="0.25">
      <c r="A424" s="118" t="s">
        <v>16</v>
      </c>
      <c r="B424" s="119"/>
      <c r="C424" s="70" t="s">
        <v>23</v>
      </c>
      <c r="D424" s="70" t="s">
        <v>23</v>
      </c>
      <c r="E424" s="196" t="s">
        <v>853</v>
      </c>
      <c r="F424" s="209" t="s">
        <v>854</v>
      </c>
      <c r="G424" s="165">
        <f>+G425+G426</f>
        <v>0</v>
      </c>
      <c r="H424" s="126">
        <v>1756234.04</v>
      </c>
      <c r="I424" s="41"/>
      <c r="J424" s="127">
        <v>0</v>
      </c>
      <c r="K424" s="65"/>
      <c r="L424" s="127">
        <v>1756234.04</v>
      </c>
      <c r="M424" s="128"/>
      <c r="N424" s="129">
        <v>1045.1300000000001</v>
      </c>
      <c r="O424" s="127">
        <f t="shared" si="6"/>
        <v>1755188.9100000001</v>
      </c>
      <c r="Y424" s="43"/>
    </row>
    <row r="425" spans="1:25" s="42" customFormat="1" ht="15" customHeight="1" x14ac:dyDescent="0.25">
      <c r="A425" s="118"/>
      <c r="B425" s="119"/>
      <c r="C425" s="70" t="s">
        <v>23</v>
      </c>
      <c r="D425" s="70" t="s">
        <v>13</v>
      </c>
      <c r="E425" s="199" t="s">
        <v>855</v>
      </c>
      <c r="F425" s="203" t="s">
        <v>856</v>
      </c>
      <c r="G425" s="111"/>
      <c r="H425" s="113">
        <v>0</v>
      </c>
      <c r="I425" s="41"/>
      <c r="J425" s="114"/>
      <c r="K425" s="65"/>
      <c r="L425" s="114">
        <v>0</v>
      </c>
      <c r="M425" s="103"/>
      <c r="N425" s="115">
        <v>0</v>
      </c>
      <c r="O425" s="114">
        <f t="shared" si="6"/>
        <v>0</v>
      </c>
      <c r="Y425" s="43"/>
    </row>
    <row r="426" spans="1:25" s="42" customFormat="1" ht="15" customHeight="1" x14ac:dyDescent="0.25">
      <c r="A426" s="118"/>
      <c r="B426" s="119"/>
      <c r="C426" s="70" t="s">
        <v>23</v>
      </c>
      <c r="D426" s="70" t="s">
        <v>13</v>
      </c>
      <c r="E426" s="199" t="s">
        <v>857</v>
      </c>
      <c r="F426" s="203" t="s">
        <v>858</v>
      </c>
      <c r="G426" s="111"/>
      <c r="H426" s="113">
        <v>1756234.04</v>
      </c>
      <c r="I426" s="41"/>
      <c r="J426" s="114"/>
      <c r="K426" s="65"/>
      <c r="L426" s="114">
        <v>1756234.04</v>
      </c>
      <c r="M426" s="103"/>
      <c r="N426" s="115">
        <v>1045.1300000000001</v>
      </c>
      <c r="O426" s="114">
        <f t="shared" si="6"/>
        <v>1755188.9100000001</v>
      </c>
      <c r="Y426" s="43"/>
    </row>
    <row r="427" spans="1:25" s="42" customFormat="1" ht="15" customHeight="1" x14ac:dyDescent="0.25">
      <c r="A427" s="118"/>
      <c r="B427" s="119"/>
      <c r="C427" s="70" t="s">
        <v>23</v>
      </c>
      <c r="D427" s="70" t="s">
        <v>13</v>
      </c>
      <c r="E427" s="194" t="s">
        <v>859</v>
      </c>
      <c r="F427" s="245" t="s">
        <v>860</v>
      </c>
      <c r="G427" s="246"/>
      <c r="H427" s="135">
        <v>4535200.3900000015</v>
      </c>
      <c r="I427" s="41"/>
      <c r="J427" s="136"/>
      <c r="K427" s="65"/>
      <c r="L427" s="136">
        <v>4535200.3900000015</v>
      </c>
      <c r="M427" s="103"/>
      <c r="N427" s="137">
        <v>26612.27</v>
      </c>
      <c r="O427" s="136">
        <f t="shared" si="6"/>
        <v>4508588.120000002</v>
      </c>
      <c r="Y427" s="43"/>
    </row>
    <row r="428" spans="1:25" s="42" customFormat="1" ht="15" customHeight="1" x14ac:dyDescent="0.25">
      <c r="A428" s="118" t="s">
        <v>16</v>
      </c>
      <c r="B428" s="119"/>
      <c r="C428" s="70" t="s">
        <v>23</v>
      </c>
      <c r="D428" s="70" t="s">
        <v>23</v>
      </c>
      <c r="E428" s="194" t="s">
        <v>861</v>
      </c>
      <c r="F428" s="230" t="s">
        <v>862</v>
      </c>
      <c r="G428" s="132">
        <f>+G429+G430</f>
        <v>0</v>
      </c>
      <c r="H428" s="133">
        <v>0</v>
      </c>
      <c r="I428" s="41"/>
      <c r="J428" s="75">
        <v>0</v>
      </c>
      <c r="K428" s="65"/>
      <c r="L428" s="75">
        <v>0</v>
      </c>
      <c r="M428" s="76"/>
      <c r="N428" s="134">
        <v>0</v>
      </c>
      <c r="O428" s="75">
        <f t="shared" si="6"/>
        <v>0</v>
      </c>
      <c r="Y428" s="43"/>
    </row>
    <row r="429" spans="1:25" s="42" customFormat="1" ht="15" customHeight="1" x14ac:dyDescent="0.25">
      <c r="A429" s="118"/>
      <c r="B429" s="119"/>
      <c r="C429" s="70" t="s">
        <v>23</v>
      </c>
      <c r="D429" s="70" t="s">
        <v>13</v>
      </c>
      <c r="E429" s="196" t="s">
        <v>863</v>
      </c>
      <c r="F429" s="209" t="s">
        <v>864</v>
      </c>
      <c r="G429" s="125"/>
      <c r="H429" s="135">
        <v>0</v>
      </c>
      <c r="I429" s="41"/>
      <c r="J429" s="136"/>
      <c r="K429" s="65"/>
      <c r="L429" s="136">
        <v>0</v>
      </c>
      <c r="M429" s="103"/>
      <c r="N429" s="137">
        <v>0</v>
      </c>
      <c r="O429" s="136">
        <f t="shared" si="6"/>
        <v>0</v>
      </c>
      <c r="Y429" s="43"/>
    </row>
    <row r="430" spans="1:25" s="42" customFormat="1" ht="15" customHeight="1" x14ac:dyDescent="0.25">
      <c r="A430" s="118"/>
      <c r="B430" s="119"/>
      <c r="C430" s="70" t="s">
        <v>23</v>
      </c>
      <c r="D430" s="70" t="s">
        <v>13</v>
      </c>
      <c r="E430" s="196" t="s">
        <v>865</v>
      </c>
      <c r="F430" s="209" t="s">
        <v>866</v>
      </c>
      <c r="G430" s="125"/>
      <c r="H430" s="135">
        <v>0</v>
      </c>
      <c r="I430" s="41"/>
      <c r="J430" s="136"/>
      <c r="K430" s="65"/>
      <c r="L430" s="136">
        <v>0</v>
      </c>
      <c r="M430" s="103"/>
      <c r="N430" s="137">
        <v>0</v>
      </c>
      <c r="O430" s="136">
        <f t="shared" si="6"/>
        <v>0</v>
      </c>
      <c r="Y430" s="43"/>
    </row>
    <row r="431" spans="1:25" s="42" customFormat="1" ht="15" customHeight="1" x14ac:dyDescent="0.25">
      <c r="A431" s="118" t="s">
        <v>16</v>
      </c>
      <c r="B431" s="119"/>
      <c r="C431" s="70" t="s">
        <v>23</v>
      </c>
      <c r="D431" s="70" t="s">
        <v>23</v>
      </c>
      <c r="E431" s="194" t="s">
        <v>867</v>
      </c>
      <c r="F431" s="230" t="s">
        <v>868</v>
      </c>
      <c r="G431" s="132">
        <f>+G432+G441</f>
        <v>0</v>
      </c>
      <c r="H431" s="133">
        <v>1331.2</v>
      </c>
      <c r="I431" s="41"/>
      <c r="J431" s="75">
        <v>0</v>
      </c>
      <c r="K431" s="65"/>
      <c r="L431" s="75">
        <v>1331.2</v>
      </c>
      <c r="M431" s="76"/>
      <c r="N431" s="134">
        <v>0</v>
      </c>
      <c r="O431" s="75">
        <f t="shared" si="6"/>
        <v>1331.2</v>
      </c>
      <c r="Y431" s="43"/>
    </row>
    <row r="432" spans="1:25" s="42" customFormat="1" ht="15" customHeight="1" x14ac:dyDescent="0.25">
      <c r="A432" s="118" t="s">
        <v>16</v>
      </c>
      <c r="B432" s="119"/>
      <c r="C432" s="70" t="s">
        <v>23</v>
      </c>
      <c r="D432" s="70" t="s">
        <v>23</v>
      </c>
      <c r="E432" s="196" t="s">
        <v>869</v>
      </c>
      <c r="F432" s="209" t="s">
        <v>870</v>
      </c>
      <c r="G432" s="165">
        <f>SUM(G433:G440)</f>
        <v>0</v>
      </c>
      <c r="H432" s="126">
        <v>0</v>
      </c>
      <c r="I432" s="41"/>
      <c r="J432" s="127">
        <v>0</v>
      </c>
      <c r="K432" s="65"/>
      <c r="L432" s="127">
        <v>0</v>
      </c>
      <c r="M432" s="128"/>
      <c r="N432" s="129">
        <v>0</v>
      </c>
      <c r="O432" s="127">
        <f t="shared" si="6"/>
        <v>0</v>
      </c>
      <c r="Y432" s="43"/>
    </row>
    <row r="433" spans="1:25" s="42" customFormat="1" ht="15" customHeight="1" x14ac:dyDescent="0.25">
      <c r="A433" s="118"/>
      <c r="B433" s="119"/>
      <c r="C433" s="70" t="s">
        <v>23</v>
      </c>
      <c r="D433" s="70" t="s">
        <v>13</v>
      </c>
      <c r="E433" s="199" t="s">
        <v>871</v>
      </c>
      <c r="F433" s="203" t="s">
        <v>872</v>
      </c>
      <c r="G433" s="111"/>
      <c r="H433" s="113">
        <v>0</v>
      </c>
      <c r="I433" s="41"/>
      <c r="J433" s="114"/>
      <c r="K433" s="65"/>
      <c r="L433" s="114">
        <v>0</v>
      </c>
      <c r="M433" s="103"/>
      <c r="N433" s="115">
        <v>0</v>
      </c>
      <c r="O433" s="114">
        <f t="shared" si="6"/>
        <v>0</v>
      </c>
      <c r="Y433" s="43"/>
    </row>
    <row r="434" spans="1:25" s="42" customFormat="1" ht="15" customHeight="1" x14ac:dyDescent="0.25">
      <c r="A434" s="118"/>
      <c r="B434" s="119"/>
      <c r="C434" s="70" t="s">
        <v>23</v>
      </c>
      <c r="D434" s="70" t="s">
        <v>13</v>
      </c>
      <c r="E434" s="199" t="s">
        <v>873</v>
      </c>
      <c r="F434" s="203" t="s">
        <v>874</v>
      </c>
      <c r="G434" s="111"/>
      <c r="H434" s="113">
        <v>0</v>
      </c>
      <c r="I434" s="41"/>
      <c r="J434" s="114"/>
      <c r="K434" s="65"/>
      <c r="L434" s="114">
        <v>0</v>
      </c>
      <c r="M434" s="103"/>
      <c r="N434" s="115">
        <v>0</v>
      </c>
      <c r="O434" s="114">
        <f t="shared" si="6"/>
        <v>0</v>
      </c>
      <c r="Y434" s="43"/>
    </row>
    <row r="435" spans="1:25" s="42" customFormat="1" ht="15" customHeight="1" x14ac:dyDescent="0.25">
      <c r="A435" s="118"/>
      <c r="B435" s="119"/>
      <c r="C435" s="70" t="s">
        <v>23</v>
      </c>
      <c r="D435" s="70" t="s">
        <v>13</v>
      </c>
      <c r="E435" s="199" t="s">
        <v>875</v>
      </c>
      <c r="F435" s="203" t="s">
        <v>876</v>
      </c>
      <c r="G435" s="111"/>
      <c r="H435" s="113">
        <v>0</v>
      </c>
      <c r="I435" s="41"/>
      <c r="J435" s="114"/>
      <c r="K435" s="65"/>
      <c r="L435" s="114">
        <v>0</v>
      </c>
      <c r="M435" s="103"/>
      <c r="N435" s="115">
        <v>0</v>
      </c>
      <c r="O435" s="114">
        <f t="shared" si="6"/>
        <v>0</v>
      </c>
      <c r="Y435" s="43"/>
    </row>
    <row r="436" spans="1:25" s="42" customFormat="1" ht="15" customHeight="1" x14ac:dyDescent="0.25">
      <c r="A436" s="118"/>
      <c r="B436" s="119"/>
      <c r="C436" s="70" t="s">
        <v>23</v>
      </c>
      <c r="D436" s="70" t="s">
        <v>13</v>
      </c>
      <c r="E436" s="199" t="s">
        <v>877</v>
      </c>
      <c r="F436" s="203" t="s">
        <v>878</v>
      </c>
      <c r="G436" s="111"/>
      <c r="H436" s="113">
        <v>0</v>
      </c>
      <c r="I436" s="41"/>
      <c r="J436" s="114"/>
      <c r="K436" s="65"/>
      <c r="L436" s="114">
        <v>0</v>
      </c>
      <c r="M436" s="103"/>
      <c r="N436" s="115">
        <v>0</v>
      </c>
      <c r="O436" s="114">
        <f t="shared" si="6"/>
        <v>0</v>
      </c>
      <c r="Y436" s="43"/>
    </row>
    <row r="437" spans="1:25" s="42" customFormat="1" ht="15" customHeight="1" x14ac:dyDescent="0.25">
      <c r="A437" s="118"/>
      <c r="B437" s="119"/>
      <c r="C437" s="70" t="s">
        <v>23</v>
      </c>
      <c r="D437" s="70" t="s">
        <v>13</v>
      </c>
      <c r="E437" s="199" t="s">
        <v>879</v>
      </c>
      <c r="F437" s="203" t="s">
        <v>880</v>
      </c>
      <c r="G437" s="111"/>
      <c r="H437" s="113">
        <v>0</v>
      </c>
      <c r="I437" s="41"/>
      <c r="J437" s="114"/>
      <c r="K437" s="65"/>
      <c r="L437" s="114">
        <v>0</v>
      </c>
      <c r="M437" s="103"/>
      <c r="N437" s="115">
        <v>0</v>
      </c>
      <c r="O437" s="114">
        <f t="shared" si="6"/>
        <v>0</v>
      </c>
      <c r="Y437" s="43"/>
    </row>
    <row r="438" spans="1:25" s="42" customFormat="1" ht="15" customHeight="1" x14ac:dyDescent="0.25">
      <c r="A438" s="118"/>
      <c r="B438" s="119"/>
      <c r="C438" s="70" t="s">
        <v>23</v>
      </c>
      <c r="D438" s="70" t="s">
        <v>13</v>
      </c>
      <c r="E438" s="199" t="s">
        <v>881</v>
      </c>
      <c r="F438" s="203" t="s">
        <v>882</v>
      </c>
      <c r="G438" s="111"/>
      <c r="H438" s="113">
        <v>0</v>
      </c>
      <c r="I438" s="41"/>
      <c r="J438" s="114"/>
      <c r="K438" s="65"/>
      <c r="L438" s="114">
        <v>0</v>
      </c>
      <c r="M438" s="103"/>
      <c r="N438" s="115">
        <v>0</v>
      </c>
      <c r="O438" s="114">
        <f t="shared" si="6"/>
        <v>0</v>
      </c>
      <c r="Y438" s="43"/>
    </row>
    <row r="439" spans="1:25" s="42" customFormat="1" ht="15" customHeight="1" x14ac:dyDescent="0.25">
      <c r="A439" s="118"/>
      <c r="B439" s="119"/>
      <c r="C439" s="70" t="s">
        <v>23</v>
      </c>
      <c r="D439" s="70" t="s">
        <v>13</v>
      </c>
      <c r="E439" s="199" t="s">
        <v>883</v>
      </c>
      <c r="F439" s="203" t="s">
        <v>884</v>
      </c>
      <c r="G439" s="111"/>
      <c r="H439" s="113">
        <v>0</v>
      </c>
      <c r="I439" s="41"/>
      <c r="J439" s="114"/>
      <c r="K439" s="65"/>
      <c r="L439" s="114">
        <v>0</v>
      </c>
      <c r="M439" s="103"/>
      <c r="N439" s="115">
        <v>0</v>
      </c>
      <c r="O439" s="114">
        <f t="shared" si="6"/>
        <v>0</v>
      </c>
      <c r="Y439" s="43"/>
    </row>
    <row r="440" spans="1:25" s="42" customFormat="1" ht="15" customHeight="1" x14ac:dyDescent="0.25">
      <c r="A440" s="118"/>
      <c r="B440" s="119"/>
      <c r="C440" s="70" t="s">
        <v>23</v>
      </c>
      <c r="D440" s="70" t="s">
        <v>13</v>
      </c>
      <c r="E440" s="199" t="s">
        <v>885</v>
      </c>
      <c r="F440" s="203" t="s">
        <v>886</v>
      </c>
      <c r="G440" s="111"/>
      <c r="H440" s="113">
        <v>0</v>
      </c>
      <c r="I440" s="41"/>
      <c r="J440" s="114"/>
      <c r="K440" s="65"/>
      <c r="L440" s="114">
        <v>0</v>
      </c>
      <c r="M440" s="103"/>
      <c r="N440" s="115">
        <v>0</v>
      </c>
      <c r="O440" s="114">
        <f t="shared" si="6"/>
        <v>0</v>
      </c>
      <c r="Y440" s="43"/>
    </row>
    <row r="441" spans="1:25" s="42" customFormat="1" ht="15" customHeight="1" x14ac:dyDescent="0.25">
      <c r="A441" s="118" t="s">
        <v>16</v>
      </c>
      <c r="B441" s="119"/>
      <c r="C441" s="70" t="s">
        <v>23</v>
      </c>
      <c r="D441" s="70" t="s">
        <v>23</v>
      </c>
      <c r="E441" s="196" t="s">
        <v>887</v>
      </c>
      <c r="F441" s="209" t="s">
        <v>888</v>
      </c>
      <c r="G441" s="165">
        <f>+SUM(G442:G447)</f>
        <v>0</v>
      </c>
      <c r="H441" s="126">
        <v>1331.2</v>
      </c>
      <c r="I441" s="41"/>
      <c r="J441" s="127">
        <v>0</v>
      </c>
      <c r="K441" s="65"/>
      <c r="L441" s="127">
        <v>1331.2</v>
      </c>
      <c r="M441" s="128"/>
      <c r="N441" s="129">
        <v>0</v>
      </c>
      <c r="O441" s="127">
        <f t="shared" si="6"/>
        <v>1331.2</v>
      </c>
      <c r="Y441" s="43"/>
    </row>
    <row r="442" spans="1:25" s="42" customFormat="1" ht="15" customHeight="1" x14ac:dyDescent="0.25">
      <c r="A442" s="118"/>
      <c r="B442" s="119"/>
      <c r="C442" s="70" t="s">
        <v>23</v>
      </c>
      <c r="D442" s="70" t="s">
        <v>13</v>
      </c>
      <c r="E442" s="199" t="s">
        <v>889</v>
      </c>
      <c r="F442" s="203" t="s">
        <v>890</v>
      </c>
      <c r="G442" s="111"/>
      <c r="H442" s="113">
        <v>0</v>
      </c>
      <c r="I442" s="41"/>
      <c r="J442" s="114"/>
      <c r="K442" s="65"/>
      <c r="L442" s="114">
        <v>0</v>
      </c>
      <c r="M442" s="103"/>
      <c r="N442" s="115">
        <v>0</v>
      </c>
      <c r="O442" s="114">
        <f t="shared" si="6"/>
        <v>0</v>
      </c>
      <c r="Y442" s="43"/>
    </row>
    <row r="443" spans="1:25" s="42" customFormat="1" ht="15" customHeight="1" x14ac:dyDescent="0.25">
      <c r="A443" s="118"/>
      <c r="B443" s="119"/>
      <c r="C443" s="70" t="s">
        <v>23</v>
      </c>
      <c r="D443" s="70" t="s">
        <v>13</v>
      </c>
      <c r="E443" s="199" t="s">
        <v>891</v>
      </c>
      <c r="F443" s="203" t="s">
        <v>892</v>
      </c>
      <c r="G443" s="111"/>
      <c r="H443" s="113">
        <v>0</v>
      </c>
      <c r="I443" s="41"/>
      <c r="J443" s="114"/>
      <c r="K443" s="65"/>
      <c r="L443" s="114">
        <v>0</v>
      </c>
      <c r="M443" s="103"/>
      <c r="N443" s="115">
        <v>0</v>
      </c>
      <c r="O443" s="114">
        <f t="shared" si="6"/>
        <v>0</v>
      </c>
      <c r="Y443" s="43"/>
    </row>
    <row r="444" spans="1:25" s="42" customFormat="1" ht="15" customHeight="1" x14ac:dyDescent="0.25">
      <c r="A444" s="118"/>
      <c r="B444" s="119"/>
      <c r="C444" s="70" t="s">
        <v>23</v>
      </c>
      <c r="D444" s="70" t="s">
        <v>13</v>
      </c>
      <c r="E444" s="199" t="s">
        <v>893</v>
      </c>
      <c r="F444" s="203" t="s">
        <v>894</v>
      </c>
      <c r="G444" s="111"/>
      <c r="H444" s="113">
        <v>0</v>
      </c>
      <c r="I444" s="41"/>
      <c r="J444" s="114"/>
      <c r="K444" s="65"/>
      <c r="L444" s="114">
        <v>0</v>
      </c>
      <c r="M444" s="103"/>
      <c r="N444" s="115">
        <v>0</v>
      </c>
      <c r="O444" s="114">
        <f t="shared" si="6"/>
        <v>0</v>
      </c>
      <c r="Y444" s="43"/>
    </row>
    <row r="445" spans="1:25" s="42" customFormat="1" ht="15" customHeight="1" x14ac:dyDescent="0.25">
      <c r="A445" s="118"/>
      <c r="B445" s="119"/>
      <c r="C445" s="70" t="s">
        <v>23</v>
      </c>
      <c r="D445" s="70" t="s">
        <v>13</v>
      </c>
      <c r="E445" s="199" t="s">
        <v>895</v>
      </c>
      <c r="F445" s="203" t="s">
        <v>896</v>
      </c>
      <c r="G445" s="111"/>
      <c r="H445" s="113">
        <v>0</v>
      </c>
      <c r="I445" s="41"/>
      <c r="J445" s="114"/>
      <c r="K445" s="65"/>
      <c r="L445" s="114">
        <v>0</v>
      </c>
      <c r="M445" s="103"/>
      <c r="N445" s="115">
        <v>0</v>
      </c>
      <c r="O445" s="114">
        <f t="shared" si="6"/>
        <v>0</v>
      </c>
      <c r="Y445" s="43"/>
    </row>
    <row r="446" spans="1:25" s="42" customFormat="1" ht="15" customHeight="1" x14ac:dyDescent="0.25">
      <c r="A446" s="118"/>
      <c r="B446" s="119"/>
      <c r="C446" s="70" t="s">
        <v>23</v>
      </c>
      <c r="D446" s="70" t="s">
        <v>13</v>
      </c>
      <c r="E446" s="199" t="s">
        <v>897</v>
      </c>
      <c r="F446" s="203" t="s">
        <v>898</v>
      </c>
      <c r="G446" s="111"/>
      <c r="H446" s="113">
        <v>1287.2</v>
      </c>
      <c r="I446" s="41"/>
      <c r="J446" s="114"/>
      <c r="K446" s="65"/>
      <c r="L446" s="114">
        <v>1287.2</v>
      </c>
      <c r="M446" s="103"/>
      <c r="N446" s="115">
        <v>0</v>
      </c>
      <c r="O446" s="114">
        <f t="shared" si="6"/>
        <v>1287.2</v>
      </c>
      <c r="Y446" s="43"/>
    </row>
    <row r="447" spans="1:25" s="42" customFormat="1" ht="15" customHeight="1" x14ac:dyDescent="0.25">
      <c r="A447" s="118"/>
      <c r="B447" s="119"/>
      <c r="C447" s="70" t="s">
        <v>23</v>
      </c>
      <c r="D447" s="70" t="s">
        <v>13</v>
      </c>
      <c r="E447" s="199" t="s">
        <v>899</v>
      </c>
      <c r="F447" s="203" t="s">
        <v>900</v>
      </c>
      <c r="G447" s="111"/>
      <c r="H447" s="113">
        <v>44</v>
      </c>
      <c r="I447" s="41"/>
      <c r="J447" s="114"/>
      <c r="K447" s="65"/>
      <c r="L447" s="114">
        <v>44</v>
      </c>
      <c r="M447" s="103"/>
      <c r="N447" s="115">
        <v>0</v>
      </c>
      <c r="O447" s="114">
        <f t="shared" si="6"/>
        <v>44</v>
      </c>
      <c r="Y447" s="43"/>
    </row>
    <row r="448" spans="1:25" s="42" customFormat="1" ht="15" customHeight="1" x14ac:dyDescent="0.25">
      <c r="A448" s="118" t="s">
        <v>16</v>
      </c>
      <c r="B448" s="119"/>
      <c r="C448" s="70" t="s">
        <v>23</v>
      </c>
      <c r="D448" s="70" t="s">
        <v>23</v>
      </c>
      <c r="E448" s="194" t="s">
        <v>901</v>
      </c>
      <c r="F448" s="230" t="s">
        <v>902</v>
      </c>
      <c r="G448" s="132">
        <f>+G449+G457+G458+G465</f>
        <v>0</v>
      </c>
      <c r="H448" s="133">
        <v>4305622.2299999995</v>
      </c>
      <c r="I448" s="41"/>
      <c r="J448" s="75">
        <v>0</v>
      </c>
      <c r="K448" s="65"/>
      <c r="L448" s="75">
        <v>4305622.2299999995</v>
      </c>
      <c r="M448" s="76"/>
      <c r="N448" s="134">
        <v>0</v>
      </c>
      <c r="O448" s="75">
        <f t="shared" si="6"/>
        <v>4305622.2299999995</v>
      </c>
      <c r="Y448" s="43"/>
    </row>
    <row r="449" spans="1:25" s="42" customFormat="1" ht="15" customHeight="1" x14ac:dyDescent="0.25">
      <c r="A449" s="118" t="s">
        <v>16</v>
      </c>
      <c r="B449" s="119"/>
      <c r="C449" s="70" t="s">
        <v>23</v>
      </c>
      <c r="D449" s="70" t="s">
        <v>23</v>
      </c>
      <c r="E449" s="196" t="s">
        <v>903</v>
      </c>
      <c r="F449" s="209" t="s">
        <v>904</v>
      </c>
      <c r="G449" s="165">
        <f>SUM(G450:G456)</f>
        <v>0</v>
      </c>
      <c r="H449" s="126">
        <v>1392739.76</v>
      </c>
      <c r="I449" s="41"/>
      <c r="J449" s="127">
        <v>0</v>
      </c>
      <c r="K449" s="65"/>
      <c r="L449" s="127">
        <v>1392739.76</v>
      </c>
      <c r="M449" s="128"/>
      <c r="N449" s="129">
        <v>0</v>
      </c>
      <c r="O449" s="127">
        <f t="shared" si="6"/>
        <v>1392739.76</v>
      </c>
      <c r="Y449" s="43"/>
    </row>
    <row r="450" spans="1:25" s="42" customFormat="1" ht="15" customHeight="1" x14ac:dyDescent="0.25">
      <c r="A450" s="118"/>
      <c r="B450" s="119"/>
      <c r="C450" s="70" t="s">
        <v>23</v>
      </c>
      <c r="D450" s="70" t="s">
        <v>13</v>
      </c>
      <c r="E450" s="199" t="s">
        <v>905</v>
      </c>
      <c r="F450" s="203" t="s">
        <v>906</v>
      </c>
      <c r="G450" s="111"/>
      <c r="H450" s="113">
        <v>20000</v>
      </c>
      <c r="I450" s="41"/>
      <c r="J450" s="114"/>
      <c r="K450" s="65"/>
      <c r="L450" s="114">
        <v>20000</v>
      </c>
      <c r="M450" s="103"/>
      <c r="N450" s="115">
        <v>0</v>
      </c>
      <c r="O450" s="114">
        <f t="shared" si="6"/>
        <v>20000</v>
      </c>
      <c r="Y450" s="43"/>
    </row>
    <row r="451" spans="1:25" s="42" customFormat="1" ht="15" customHeight="1" x14ac:dyDescent="0.25">
      <c r="A451" s="118"/>
      <c r="B451" s="119"/>
      <c r="C451" s="70" t="s">
        <v>23</v>
      </c>
      <c r="D451" s="70" t="s">
        <v>13</v>
      </c>
      <c r="E451" s="199" t="s">
        <v>907</v>
      </c>
      <c r="F451" s="203" t="s">
        <v>908</v>
      </c>
      <c r="G451" s="111"/>
      <c r="H451" s="113">
        <v>345739.76</v>
      </c>
      <c r="I451" s="41"/>
      <c r="J451" s="114"/>
      <c r="K451" s="65"/>
      <c r="L451" s="114">
        <v>345739.76</v>
      </c>
      <c r="M451" s="103"/>
      <c r="N451" s="115">
        <v>0</v>
      </c>
      <c r="O451" s="114">
        <f t="shared" si="6"/>
        <v>345739.76</v>
      </c>
      <c r="Y451" s="43"/>
    </row>
    <row r="452" spans="1:25" s="42" customFormat="1" ht="15" customHeight="1" x14ac:dyDescent="0.25">
      <c r="A452" s="118"/>
      <c r="B452" s="119"/>
      <c r="C452" s="70" t="s">
        <v>23</v>
      </c>
      <c r="D452" s="70" t="s">
        <v>13</v>
      </c>
      <c r="E452" s="199" t="s">
        <v>909</v>
      </c>
      <c r="F452" s="203" t="s">
        <v>910</v>
      </c>
      <c r="G452" s="111"/>
      <c r="H452" s="113">
        <v>0</v>
      </c>
      <c r="I452" s="41"/>
      <c r="J452" s="114"/>
      <c r="K452" s="65"/>
      <c r="L452" s="114">
        <v>0</v>
      </c>
      <c r="M452" s="103"/>
      <c r="N452" s="115">
        <v>0</v>
      </c>
      <c r="O452" s="114">
        <f t="shared" si="6"/>
        <v>0</v>
      </c>
      <c r="Y452" s="43"/>
    </row>
    <row r="453" spans="1:25" s="42" customFormat="1" ht="15" customHeight="1" x14ac:dyDescent="0.25">
      <c r="A453" s="118"/>
      <c r="B453" s="119"/>
      <c r="C453" s="70" t="s">
        <v>23</v>
      </c>
      <c r="D453" s="70" t="s">
        <v>13</v>
      </c>
      <c r="E453" s="199" t="s">
        <v>911</v>
      </c>
      <c r="F453" s="203" t="s">
        <v>912</v>
      </c>
      <c r="G453" s="111"/>
      <c r="H453" s="113">
        <v>1019450</v>
      </c>
      <c r="I453" s="41"/>
      <c r="J453" s="114"/>
      <c r="K453" s="65"/>
      <c r="L453" s="114">
        <v>1019450</v>
      </c>
      <c r="M453" s="103"/>
      <c r="N453" s="115">
        <v>0</v>
      </c>
      <c r="O453" s="114">
        <f t="shared" si="6"/>
        <v>1019450</v>
      </c>
      <c r="Y453" s="43"/>
    </row>
    <row r="454" spans="1:25" s="42" customFormat="1" ht="15" customHeight="1" x14ac:dyDescent="0.25">
      <c r="A454" s="118"/>
      <c r="B454" s="119"/>
      <c r="C454" s="70" t="s">
        <v>23</v>
      </c>
      <c r="D454" s="70" t="s">
        <v>13</v>
      </c>
      <c r="E454" s="199" t="s">
        <v>913</v>
      </c>
      <c r="F454" s="203" t="s">
        <v>914</v>
      </c>
      <c r="G454" s="111"/>
      <c r="H454" s="113">
        <v>0</v>
      </c>
      <c r="I454" s="41"/>
      <c r="J454" s="114"/>
      <c r="K454" s="65"/>
      <c r="L454" s="114">
        <v>0</v>
      </c>
      <c r="M454" s="103"/>
      <c r="N454" s="115">
        <v>0</v>
      </c>
      <c r="O454" s="114">
        <f t="shared" si="6"/>
        <v>0</v>
      </c>
      <c r="Y454" s="43"/>
    </row>
    <row r="455" spans="1:25" s="42" customFormat="1" ht="15" customHeight="1" x14ac:dyDescent="0.25">
      <c r="A455" s="118"/>
      <c r="B455" s="119"/>
      <c r="C455" s="70" t="s">
        <v>23</v>
      </c>
      <c r="D455" s="70" t="s">
        <v>13</v>
      </c>
      <c r="E455" s="199" t="s">
        <v>915</v>
      </c>
      <c r="F455" s="203" t="s">
        <v>916</v>
      </c>
      <c r="G455" s="111"/>
      <c r="H455" s="113">
        <v>0</v>
      </c>
      <c r="I455" s="41"/>
      <c r="J455" s="114"/>
      <c r="K455" s="65"/>
      <c r="L455" s="114">
        <v>0</v>
      </c>
      <c r="M455" s="103"/>
      <c r="N455" s="115">
        <v>0</v>
      </c>
      <c r="O455" s="114">
        <f t="shared" si="6"/>
        <v>0</v>
      </c>
      <c r="Y455" s="43"/>
    </row>
    <row r="456" spans="1:25" s="41" customFormat="1" ht="15" customHeight="1" x14ac:dyDescent="0.25">
      <c r="A456" s="118"/>
      <c r="B456" s="119"/>
      <c r="C456" s="70" t="s">
        <v>23</v>
      </c>
      <c r="D456" s="70" t="s">
        <v>13</v>
      </c>
      <c r="E456" s="199" t="s">
        <v>917</v>
      </c>
      <c r="F456" s="203" t="s">
        <v>918</v>
      </c>
      <c r="G456" s="111"/>
      <c r="H456" s="113">
        <v>7550</v>
      </c>
      <c r="J456" s="114"/>
      <c r="K456" s="65"/>
      <c r="L456" s="114">
        <v>7550</v>
      </c>
      <c r="M456" s="103"/>
      <c r="N456" s="115">
        <v>0</v>
      </c>
      <c r="O456" s="114">
        <f t="shared" si="6"/>
        <v>7550</v>
      </c>
      <c r="Y456" s="142"/>
    </row>
    <row r="457" spans="1:25" s="42" customFormat="1" ht="15" customHeight="1" x14ac:dyDescent="0.25">
      <c r="A457" s="118"/>
      <c r="B457" s="119"/>
      <c r="C457" s="70" t="s">
        <v>23</v>
      </c>
      <c r="D457" s="70" t="s">
        <v>13</v>
      </c>
      <c r="E457" s="196" t="s">
        <v>919</v>
      </c>
      <c r="F457" s="209" t="s">
        <v>920</v>
      </c>
      <c r="G457" s="125"/>
      <c r="H457" s="135">
        <v>174815.4</v>
      </c>
      <c r="I457" s="41"/>
      <c r="J457" s="136"/>
      <c r="K457" s="65"/>
      <c r="L457" s="136">
        <v>174815.4</v>
      </c>
      <c r="M457" s="103"/>
      <c r="N457" s="137">
        <v>0</v>
      </c>
      <c r="O457" s="136">
        <f t="shared" si="6"/>
        <v>174815.4</v>
      </c>
      <c r="Y457" s="43"/>
    </row>
    <row r="458" spans="1:25" s="42" customFormat="1" ht="15" customHeight="1" x14ac:dyDescent="0.25">
      <c r="A458" s="118" t="s">
        <v>16</v>
      </c>
      <c r="B458" s="119"/>
      <c r="C458" s="70" t="s">
        <v>23</v>
      </c>
      <c r="D458" s="70" t="s">
        <v>23</v>
      </c>
      <c r="E458" s="196" t="s">
        <v>921</v>
      </c>
      <c r="F458" s="209" t="s">
        <v>922</v>
      </c>
      <c r="G458" s="165">
        <f>SUM(G459:G464)</f>
        <v>0</v>
      </c>
      <c r="H458" s="126">
        <v>0</v>
      </c>
      <c r="I458" s="41"/>
      <c r="J458" s="127">
        <v>0</v>
      </c>
      <c r="K458" s="65"/>
      <c r="L458" s="127">
        <v>0</v>
      </c>
      <c r="M458" s="128"/>
      <c r="N458" s="129">
        <v>0</v>
      </c>
      <c r="O458" s="127">
        <f t="shared" ref="O458:O521" si="7">H458-N458</f>
        <v>0</v>
      </c>
      <c r="Y458" s="43"/>
    </row>
    <row r="459" spans="1:25" s="42" customFormat="1" ht="15" customHeight="1" x14ac:dyDescent="0.25">
      <c r="A459" s="118"/>
      <c r="B459" s="119"/>
      <c r="C459" s="70" t="s">
        <v>23</v>
      </c>
      <c r="D459" s="70" t="s">
        <v>13</v>
      </c>
      <c r="E459" s="199" t="s">
        <v>923</v>
      </c>
      <c r="F459" s="203" t="s">
        <v>924</v>
      </c>
      <c r="G459" s="111"/>
      <c r="H459" s="113">
        <v>0</v>
      </c>
      <c r="I459" s="41"/>
      <c r="J459" s="114"/>
      <c r="K459" s="65"/>
      <c r="L459" s="114">
        <v>0</v>
      </c>
      <c r="M459" s="103"/>
      <c r="N459" s="115">
        <v>0</v>
      </c>
      <c r="O459" s="114">
        <f t="shared" si="7"/>
        <v>0</v>
      </c>
      <c r="Y459" s="43"/>
    </row>
    <row r="460" spans="1:25" s="42" customFormat="1" ht="15" customHeight="1" x14ac:dyDescent="0.25">
      <c r="A460" s="118"/>
      <c r="B460" s="119"/>
      <c r="C460" s="70" t="s">
        <v>23</v>
      </c>
      <c r="D460" s="70" t="s">
        <v>13</v>
      </c>
      <c r="E460" s="199" t="s">
        <v>925</v>
      </c>
      <c r="F460" s="203" t="s">
        <v>926</v>
      </c>
      <c r="G460" s="111"/>
      <c r="H460" s="113">
        <v>0</v>
      </c>
      <c r="I460" s="41"/>
      <c r="J460" s="114"/>
      <c r="K460" s="65"/>
      <c r="L460" s="114">
        <v>0</v>
      </c>
      <c r="M460" s="103"/>
      <c r="N460" s="115">
        <v>0</v>
      </c>
      <c r="O460" s="114">
        <f t="shared" si="7"/>
        <v>0</v>
      </c>
      <c r="Y460" s="43"/>
    </row>
    <row r="461" spans="1:25" s="42" customFormat="1" ht="15" customHeight="1" x14ac:dyDescent="0.25">
      <c r="A461" s="118"/>
      <c r="B461" s="119"/>
      <c r="C461" s="70" t="s">
        <v>23</v>
      </c>
      <c r="D461" s="70" t="s">
        <v>13</v>
      </c>
      <c r="E461" s="199" t="s">
        <v>927</v>
      </c>
      <c r="F461" s="203" t="s">
        <v>928</v>
      </c>
      <c r="G461" s="111"/>
      <c r="H461" s="113">
        <v>0</v>
      </c>
      <c r="I461" s="41"/>
      <c r="J461" s="114"/>
      <c r="K461" s="65"/>
      <c r="L461" s="114">
        <v>0</v>
      </c>
      <c r="M461" s="103"/>
      <c r="N461" s="115">
        <v>0</v>
      </c>
      <c r="O461" s="114">
        <f t="shared" si="7"/>
        <v>0</v>
      </c>
      <c r="Y461" s="43"/>
    </row>
    <row r="462" spans="1:25" s="42" customFormat="1" ht="15" customHeight="1" x14ac:dyDescent="0.25">
      <c r="A462" s="118"/>
      <c r="B462" s="119"/>
      <c r="C462" s="70" t="s">
        <v>23</v>
      </c>
      <c r="D462" s="70" t="s">
        <v>13</v>
      </c>
      <c r="E462" s="199" t="s">
        <v>929</v>
      </c>
      <c r="F462" s="203" t="s">
        <v>930</v>
      </c>
      <c r="G462" s="111"/>
      <c r="H462" s="113">
        <v>0</v>
      </c>
      <c r="I462" s="41"/>
      <c r="J462" s="114"/>
      <c r="K462" s="65"/>
      <c r="L462" s="114">
        <v>0</v>
      </c>
      <c r="M462" s="103"/>
      <c r="N462" s="115">
        <v>0</v>
      </c>
      <c r="O462" s="114">
        <f t="shared" si="7"/>
        <v>0</v>
      </c>
      <c r="Y462" s="43"/>
    </row>
    <row r="463" spans="1:25" s="42" customFormat="1" ht="15" customHeight="1" x14ac:dyDescent="0.25">
      <c r="A463" s="118"/>
      <c r="B463" s="119"/>
      <c r="C463" s="70" t="s">
        <v>23</v>
      </c>
      <c r="D463" s="70" t="s">
        <v>13</v>
      </c>
      <c r="E463" s="199" t="s">
        <v>931</v>
      </c>
      <c r="F463" s="203" t="s">
        <v>932</v>
      </c>
      <c r="G463" s="111"/>
      <c r="H463" s="113">
        <v>0</v>
      </c>
      <c r="I463" s="41"/>
      <c r="J463" s="114"/>
      <c r="K463" s="65"/>
      <c r="L463" s="114">
        <v>0</v>
      </c>
      <c r="M463" s="103"/>
      <c r="N463" s="115">
        <v>0</v>
      </c>
      <c r="O463" s="114">
        <f t="shared" si="7"/>
        <v>0</v>
      </c>
      <c r="Y463" s="43"/>
    </row>
    <row r="464" spans="1:25" s="41" customFormat="1" ht="15" customHeight="1" x14ac:dyDescent="0.25">
      <c r="A464" s="118"/>
      <c r="B464" s="119"/>
      <c r="C464" s="70" t="s">
        <v>23</v>
      </c>
      <c r="D464" s="70" t="s">
        <v>13</v>
      </c>
      <c r="E464" s="199" t="s">
        <v>933</v>
      </c>
      <c r="F464" s="203" t="s">
        <v>934</v>
      </c>
      <c r="G464" s="111"/>
      <c r="H464" s="113">
        <v>0</v>
      </c>
      <c r="J464" s="114"/>
      <c r="K464" s="65"/>
      <c r="L464" s="114">
        <v>0</v>
      </c>
      <c r="M464" s="103"/>
      <c r="N464" s="115">
        <v>0</v>
      </c>
      <c r="O464" s="114">
        <f t="shared" si="7"/>
        <v>0</v>
      </c>
      <c r="Y464" s="142"/>
    </row>
    <row r="465" spans="1:25" s="42" customFormat="1" ht="15" customHeight="1" x14ac:dyDescent="0.25">
      <c r="A465" s="118" t="s">
        <v>16</v>
      </c>
      <c r="B465" s="119"/>
      <c r="C465" s="70" t="s">
        <v>23</v>
      </c>
      <c r="D465" s="70" t="s">
        <v>23</v>
      </c>
      <c r="E465" s="196" t="s">
        <v>935</v>
      </c>
      <c r="F465" s="209" t="s">
        <v>936</v>
      </c>
      <c r="G465" s="165">
        <f>SUM(G466:G475)</f>
        <v>0</v>
      </c>
      <c r="H465" s="126">
        <v>2738067.07</v>
      </c>
      <c r="I465" s="41"/>
      <c r="J465" s="127">
        <v>523555.82</v>
      </c>
      <c r="K465" s="65"/>
      <c r="L465" s="127">
        <v>2214511.25</v>
      </c>
      <c r="M465" s="128"/>
      <c r="N465" s="129">
        <v>0</v>
      </c>
      <c r="O465" s="127">
        <f t="shared" si="7"/>
        <v>2738067.07</v>
      </c>
      <c r="Y465" s="43"/>
    </row>
    <row r="466" spans="1:25" s="42" customFormat="1" ht="15" customHeight="1" x14ac:dyDescent="0.25">
      <c r="A466" s="118"/>
      <c r="B466" s="119"/>
      <c r="C466" s="70" t="s">
        <v>23</v>
      </c>
      <c r="D466" s="70" t="s">
        <v>13</v>
      </c>
      <c r="E466" s="199" t="s">
        <v>937</v>
      </c>
      <c r="F466" s="203" t="s">
        <v>938</v>
      </c>
      <c r="G466" s="111"/>
      <c r="H466" s="113">
        <v>829071.62</v>
      </c>
      <c r="I466" s="41"/>
      <c r="J466" s="114"/>
      <c r="K466" s="65"/>
      <c r="L466" s="114">
        <v>829071.62</v>
      </c>
      <c r="M466" s="103"/>
      <c r="N466" s="115">
        <v>0</v>
      </c>
      <c r="O466" s="114">
        <f t="shared" si="7"/>
        <v>829071.62</v>
      </c>
      <c r="Y466" s="43"/>
    </row>
    <row r="467" spans="1:25" s="42" customFormat="1" ht="15" customHeight="1" x14ac:dyDescent="0.25">
      <c r="A467" s="118"/>
      <c r="B467" s="119"/>
      <c r="C467" s="70" t="s">
        <v>23</v>
      </c>
      <c r="D467" s="70" t="s">
        <v>13</v>
      </c>
      <c r="E467" s="199" t="s">
        <v>939</v>
      </c>
      <c r="F467" s="203" t="s">
        <v>940</v>
      </c>
      <c r="G467" s="111"/>
      <c r="H467" s="113">
        <v>116469.99</v>
      </c>
      <c r="I467" s="41"/>
      <c r="J467" s="114"/>
      <c r="K467" s="65"/>
      <c r="L467" s="114">
        <v>116469.99</v>
      </c>
      <c r="M467" s="103"/>
      <c r="N467" s="115">
        <v>0</v>
      </c>
      <c r="O467" s="114">
        <f t="shared" si="7"/>
        <v>116469.99</v>
      </c>
      <c r="Y467" s="43"/>
    </row>
    <row r="468" spans="1:25" s="42" customFormat="1" ht="15" customHeight="1" x14ac:dyDescent="0.25">
      <c r="A468" s="118"/>
      <c r="B468" s="119"/>
      <c r="C468" s="70" t="s">
        <v>23</v>
      </c>
      <c r="D468" s="70" t="s">
        <v>13</v>
      </c>
      <c r="E468" s="199" t="s">
        <v>941</v>
      </c>
      <c r="F468" s="203" t="s">
        <v>942</v>
      </c>
      <c r="G468" s="111"/>
      <c r="H468" s="113">
        <v>1200098.29</v>
      </c>
      <c r="I468" s="41"/>
      <c r="J468" s="114"/>
      <c r="K468" s="65"/>
      <c r="L468" s="114">
        <v>1200098.29</v>
      </c>
      <c r="M468" s="103"/>
      <c r="N468" s="115">
        <v>0</v>
      </c>
      <c r="O468" s="114">
        <f t="shared" si="7"/>
        <v>1200098.29</v>
      </c>
      <c r="Y468" s="43"/>
    </row>
    <row r="469" spans="1:25" s="42" customFormat="1" ht="15" customHeight="1" x14ac:dyDescent="0.25">
      <c r="A469" s="118"/>
      <c r="B469" s="119"/>
      <c r="C469" s="70" t="s">
        <v>23</v>
      </c>
      <c r="D469" s="70" t="s">
        <v>13</v>
      </c>
      <c r="E469" s="199" t="s">
        <v>943</v>
      </c>
      <c r="F469" s="203" t="s">
        <v>944</v>
      </c>
      <c r="G469" s="111"/>
      <c r="H469" s="113">
        <v>172094.96</v>
      </c>
      <c r="I469" s="41"/>
      <c r="J469" s="114"/>
      <c r="K469" s="65"/>
      <c r="L469" s="114">
        <v>172094.96</v>
      </c>
      <c r="M469" s="103"/>
      <c r="N469" s="115">
        <v>0</v>
      </c>
      <c r="O469" s="114">
        <f t="shared" si="7"/>
        <v>172094.96</v>
      </c>
      <c r="Y469" s="43"/>
    </row>
    <row r="470" spans="1:25" s="42" customFormat="1" ht="15" customHeight="1" x14ac:dyDescent="0.25">
      <c r="A470" s="118"/>
      <c r="B470" s="119"/>
      <c r="C470" s="70" t="s">
        <v>23</v>
      </c>
      <c r="D470" s="70" t="s">
        <v>13</v>
      </c>
      <c r="E470" s="199" t="s">
        <v>945</v>
      </c>
      <c r="F470" s="203" t="s">
        <v>946</v>
      </c>
      <c r="G470" s="111"/>
      <c r="H470" s="113">
        <v>420332.21</v>
      </c>
      <c r="I470" s="41"/>
      <c r="J470" s="114"/>
      <c r="K470" s="65"/>
      <c r="L470" s="114">
        <v>420332.21</v>
      </c>
      <c r="M470" s="103"/>
      <c r="N470" s="115">
        <v>0</v>
      </c>
      <c r="O470" s="114">
        <f t="shared" si="7"/>
        <v>420332.21</v>
      </c>
      <c r="Y470" s="43"/>
    </row>
    <row r="471" spans="1:25" s="42" customFormat="1" ht="15" customHeight="1" x14ac:dyDescent="0.25">
      <c r="A471" s="118"/>
      <c r="B471" s="119"/>
      <c r="C471" s="70" t="s">
        <v>23</v>
      </c>
      <c r="D471" s="70" t="s">
        <v>13</v>
      </c>
      <c r="E471" s="199" t="s">
        <v>947</v>
      </c>
      <c r="F471" s="203" t="s">
        <v>948</v>
      </c>
      <c r="G471" s="111"/>
      <c r="H471" s="113">
        <v>0</v>
      </c>
      <c r="I471" s="41"/>
      <c r="J471" s="114"/>
      <c r="K471" s="65"/>
      <c r="L471" s="114">
        <v>0</v>
      </c>
      <c r="M471" s="103"/>
      <c r="N471" s="115">
        <v>0</v>
      </c>
      <c r="O471" s="114">
        <f t="shared" si="7"/>
        <v>0</v>
      </c>
      <c r="Y471" s="43"/>
    </row>
    <row r="472" spans="1:25" s="42" customFormat="1" ht="15" customHeight="1" x14ac:dyDescent="0.25">
      <c r="A472" s="118"/>
      <c r="B472" s="119"/>
      <c r="C472" s="70" t="s">
        <v>23</v>
      </c>
      <c r="D472" s="70" t="s">
        <v>13</v>
      </c>
      <c r="E472" s="199" t="s">
        <v>949</v>
      </c>
      <c r="F472" s="203" t="s">
        <v>950</v>
      </c>
      <c r="G472" s="111"/>
      <c r="H472" s="113">
        <v>0</v>
      </c>
      <c r="I472" s="41"/>
      <c r="J472" s="114"/>
      <c r="K472" s="65"/>
      <c r="L472" s="114">
        <v>0</v>
      </c>
      <c r="M472" s="103"/>
      <c r="N472" s="115">
        <v>0</v>
      </c>
      <c r="O472" s="114">
        <f t="shared" si="7"/>
        <v>0</v>
      </c>
      <c r="Y472" s="43"/>
    </row>
    <row r="473" spans="1:25" s="42" customFormat="1" ht="15" customHeight="1" x14ac:dyDescent="0.25">
      <c r="A473" s="118"/>
      <c r="B473" s="119"/>
      <c r="C473" s="70" t="s">
        <v>23</v>
      </c>
      <c r="D473" s="70" t="s">
        <v>13</v>
      </c>
      <c r="E473" s="199" t="s">
        <v>951</v>
      </c>
      <c r="F473" s="203" t="s">
        <v>952</v>
      </c>
      <c r="G473" s="111"/>
      <c r="H473" s="113">
        <v>0</v>
      </c>
      <c r="I473" s="41"/>
      <c r="J473" s="114"/>
      <c r="K473" s="65"/>
      <c r="L473" s="114">
        <v>0</v>
      </c>
      <c r="M473" s="103"/>
      <c r="N473" s="115">
        <v>0</v>
      </c>
      <c r="O473" s="114">
        <f t="shared" si="7"/>
        <v>0</v>
      </c>
      <c r="Y473" s="43"/>
    </row>
    <row r="474" spans="1:25" s="42" customFormat="1" ht="15" customHeight="1" x14ac:dyDescent="0.25">
      <c r="A474" s="118"/>
      <c r="B474" s="119"/>
      <c r="C474" s="70" t="s">
        <v>23</v>
      </c>
      <c r="D474" s="70" t="s">
        <v>13</v>
      </c>
      <c r="E474" s="199" t="s">
        <v>953</v>
      </c>
      <c r="F474" s="203" t="s">
        <v>954</v>
      </c>
      <c r="G474" s="111"/>
      <c r="H474" s="113">
        <v>0</v>
      </c>
      <c r="I474" s="41"/>
      <c r="J474" s="114"/>
      <c r="K474" s="65"/>
      <c r="L474" s="114">
        <v>0</v>
      </c>
      <c r="M474" s="103"/>
      <c r="N474" s="115">
        <v>0</v>
      </c>
      <c r="O474" s="114">
        <f t="shared" si="7"/>
        <v>0</v>
      </c>
      <c r="Y474" s="43"/>
    </row>
    <row r="475" spans="1:25" s="42" customFormat="1" ht="15" customHeight="1" x14ac:dyDescent="0.25">
      <c r="A475" s="118"/>
      <c r="B475" s="119"/>
      <c r="C475" s="70" t="s">
        <v>23</v>
      </c>
      <c r="D475" s="70" t="s">
        <v>13</v>
      </c>
      <c r="E475" s="199" t="s">
        <v>955</v>
      </c>
      <c r="F475" s="203" t="s">
        <v>956</v>
      </c>
      <c r="G475" s="111"/>
      <c r="H475" s="113">
        <v>0</v>
      </c>
      <c r="I475" s="41"/>
      <c r="J475" s="114">
        <v>523555.82</v>
      </c>
      <c r="K475" s="65"/>
      <c r="L475" s="114">
        <v>-523555.82</v>
      </c>
      <c r="M475" s="103"/>
      <c r="N475" s="115">
        <v>0</v>
      </c>
      <c r="O475" s="114">
        <f t="shared" si="7"/>
        <v>0</v>
      </c>
      <c r="Y475" s="43"/>
    </row>
    <row r="476" spans="1:25" s="97" customFormat="1" ht="20.100000000000001" customHeight="1" thickBot="1" x14ac:dyDescent="0.3">
      <c r="A476" s="78" t="s">
        <v>16</v>
      </c>
      <c r="B476" s="89"/>
      <c r="C476" s="70" t="s">
        <v>23</v>
      </c>
      <c r="D476" s="70" t="s">
        <v>23</v>
      </c>
      <c r="E476" s="175" t="s">
        <v>957</v>
      </c>
      <c r="F476" s="247" t="s">
        <v>958</v>
      </c>
      <c r="G476" s="177">
        <v>0</v>
      </c>
      <c r="H476" s="178">
        <v>390640057.62000006</v>
      </c>
      <c r="I476" s="41"/>
      <c r="J476" s="179">
        <v>1404562.01</v>
      </c>
      <c r="K476" s="65"/>
      <c r="L476" s="179">
        <v>389235495.61000007</v>
      </c>
      <c r="M476" s="180"/>
      <c r="N476" s="181">
        <v>33245503.849999998</v>
      </c>
      <c r="O476" s="179">
        <f t="shared" si="7"/>
        <v>357394553.77000004</v>
      </c>
      <c r="Y476" s="43"/>
    </row>
    <row r="477" spans="1:25" s="97" customFormat="1" ht="20.100000000000001" customHeight="1" thickBot="1" x14ac:dyDescent="0.3">
      <c r="A477" s="78"/>
      <c r="B477" s="89"/>
      <c r="C477" s="70" t="s">
        <v>23</v>
      </c>
      <c r="D477" s="70" t="s">
        <v>23</v>
      </c>
      <c r="E477" s="248"/>
      <c r="F477" s="249"/>
      <c r="G477" s="250"/>
      <c r="H477" s="251"/>
      <c r="I477" s="168"/>
      <c r="J477" s="187"/>
      <c r="K477" s="188"/>
      <c r="L477" s="187">
        <v>0</v>
      </c>
      <c r="M477" s="186"/>
      <c r="N477" s="251"/>
      <c r="O477" s="187">
        <f t="shared" si="7"/>
        <v>0</v>
      </c>
      <c r="Y477" s="43"/>
    </row>
    <row r="478" spans="1:25" s="97" customFormat="1" ht="15" customHeight="1" x14ac:dyDescent="0.25">
      <c r="A478" s="78"/>
      <c r="B478" s="89"/>
      <c r="C478" s="70" t="s">
        <v>23</v>
      </c>
      <c r="D478" s="70" t="s">
        <v>23</v>
      </c>
      <c r="E478" s="189"/>
      <c r="F478" s="252" t="s">
        <v>959</v>
      </c>
      <c r="G478" s="191"/>
      <c r="H478" s="192"/>
      <c r="I478" s="41"/>
      <c r="J478" s="102"/>
      <c r="K478" s="65"/>
      <c r="L478" s="102">
        <v>0</v>
      </c>
      <c r="M478" s="103"/>
      <c r="N478" s="193"/>
      <c r="O478" s="102">
        <f t="shared" si="7"/>
        <v>0</v>
      </c>
      <c r="Y478" s="43"/>
    </row>
    <row r="479" spans="1:25" s="97" customFormat="1" ht="15" customHeight="1" x14ac:dyDescent="0.25">
      <c r="A479" s="78" t="s">
        <v>16</v>
      </c>
      <c r="B479" s="89"/>
      <c r="C479" s="70" t="s">
        <v>23</v>
      </c>
      <c r="D479" s="70" t="s">
        <v>23</v>
      </c>
      <c r="E479" s="194" t="s">
        <v>960</v>
      </c>
      <c r="F479" s="230" t="s">
        <v>961</v>
      </c>
      <c r="G479" s="253">
        <f>SUM(G480:G482)</f>
        <v>0</v>
      </c>
      <c r="H479" s="254">
        <v>28.12</v>
      </c>
      <c r="I479" s="41"/>
      <c r="J479" s="255">
        <v>0</v>
      </c>
      <c r="K479" s="65"/>
      <c r="L479" s="255">
        <v>28.12</v>
      </c>
      <c r="M479" s="128"/>
      <c r="N479" s="256">
        <v>0</v>
      </c>
      <c r="O479" s="255">
        <f t="shared" si="7"/>
        <v>28.12</v>
      </c>
      <c r="Y479" s="43"/>
    </row>
    <row r="480" spans="1:25" s="97" customFormat="1" ht="15" customHeight="1" x14ac:dyDescent="0.25">
      <c r="A480" s="78"/>
      <c r="B480" s="89"/>
      <c r="C480" s="70" t="s">
        <v>23</v>
      </c>
      <c r="D480" s="70" t="s">
        <v>13</v>
      </c>
      <c r="E480" s="196" t="s">
        <v>962</v>
      </c>
      <c r="F480" s="257" t="s">
        <v>963</v>
      </c>
      <c r="G480" s="170"/>
      <c r="H480" s="258">
        <v>0.12</v>
      </c>
      <c r="I480" s="41"/>
      <c r="J480" s="259"/>
      <c r="K480" s="65"/>
      <c r="L480" s="259">
        <v>0.12</v>
      </c>
      <c r="M480" s="76"/>
      <c r="N480" s="260">
        <v>0</v>
      </c>
      <c r="O480" s="259">
        <f t="shared" si="7"/>
        <v>0.12</v>
      </c>
      <c r="Y480" s="43"/>
    </row>
    <row r="481" spans="1:25" s="97" customFormat="1" ht="15" customHeight="1" x14ac:dyDescent="0.25">
      <c r="A481" s="78"/>
      <c r="B481" s="89"/>
      <c r="C481" s="70" t="s">
        <v>23</v>
      </c>
      <c r="D481" s="70" t="s">
        <v>13</v>
      </c>
      <c r="E481" s="196" t="s">
        <v>964</v>
      </c>
      <c r="F481" s="257" t="s">
        <v>965</v>
      </c>
      <c r="G481" s="170"/>
      <c r="H481" s="258">
        <v>28</v>
      </c>
      <c r="I481" s="41"/>
      <c r="J481" s="259"/>
      <c r="K481" s="65"/>
      <c r="L481" s="259">
        <v>28</v>
      </c>
      <c r="M481" s="76"/>
      <c r="N481" s="260">
        <v>0</v>
      </c>
      <c r="O481" s="259">
        <f t="shared" si="7"/>
        <v>28</v>
      </c>
      <c r="Y481" s="43"/>
    </row>
    <row r="482" spans="1:25" s="97" customFormat="1" ht="15" customHeight="1" x14ac:dyDescent="0.25">
      <c r="A482" s="78"/>
      <c r="B482" s="89"/>
      <c r="C482" s="70" t="s">
        <v>23</v>
      </c>
      <c r="D482" s="70" t="s">
        <v>13</v>
      </c>
      <c r="E482" s="196" t="s">
        <v>966</v>
      </c>
      <c r="F482" s="257" t="s">
        <v>967</v>
      </c>
      <c r="G482" s="170"/>
      <c r="H482" s="258">
        <v>0</v>
      </c>
      <c r="I482" s="41"/>
      <c r="J482" s="259"/>
      <c r="K482" s="65"/>
      <c r="L482" s="259">
        <v>0</v>
      </c>
      <c r="M482" s="76"/>
      <c r="N482" s="260">
        <v>0</v>
      </c>
      <c r="O482" s="259">
        <f t="shared" si="7"/>
        <v>0</v>
      </c>
      <c r="Y482" s="43"/>
    </row>
    <row r="483" spans="1:25" s="97" customFormat="1" ht="15" customHeight="1" x14ac:dyDescent="0.25">
      <c r="A483" s="78" t="s">
        <v>16</v>
      </c>
      <c r="B483" s="89"/>
      <c r="C483" s="70" t="s">
        <v>23</v>
      </c>
      <c r="D483" s="70" t="s">
        <v>23</v>
      </c>
      <c r="E483" s="194" t="s">
        <v>968</v>
      </c>
      <c r="F483" s="230" t="s">
        <v>969</v>
      </c>
      <c r="G483" s="132">
        <f>SUM(G484:G488)</f>
        <v>0</v>
      </c>
      <c r="H483" s="133">
        <v>0</v>
      </c>
      <c r="I483" s="41"/>
      <c r="J483" s="75">
        <v>0</v>
      </c>
      <c r="K483" s="65"/>
      <c r="L483" s="75">
        <v>0</v>
      </c>
      <c r="M483" s="76"/>
      <c r="N483" s="134">
        <v>0</v>
      </c>
      <c r="O483" s="75">
        <f t="shared" si="7"/>
        <v>0</v>
      </c>
      <c r="Y483" s="43"/>
    </row>
    <row r="484" spans="1:25" s="97" customFormat="1" ht="15" customHeight="1" x14ac:dyDescent="0.25">
      <c r="A484" s="78"/>
      <c r="B484" s="89"/>
      <c r="C484" s="70" t="s">
        <v>23</v>
      </c>
      <c r="D484" s="70" t="s">
        <v>13</v>
      </c>
      <c r="E484" s="196" t="s">
        <v>970</v>
      </c>
      <c r="F484" s="257" t="s">
        <v>971</v>
      </c>
      <c r="G484" s="170"/>
      <c r="H484" s="171">
        <v>0</v>
      </c>
      <c r="I484" s="41"/>
      <c r="J484" s="172"/>
      <c r="K484" s="65"/>
      <c r="L484" s="172">
        <v>0</v>
      </c>
      <c r="M484" s="103"/>
      <c r="N484" s="173">
        <v>0</v>
      </c>
      <c r="O484" s="172">
        <f t="shared" si="7"/>
        <v>0</v>
      </c>
      <c r="Y484" s="43"/>
    </row>
    <row r="485" spans="1:25" s="97" customFormat="1" ht="15" customHeight="1" x14ac:dyDescent="0.25">
      <c r="A485" s="78"/>
      <c r="B485" s="89"/>
      <c r="C485" s="70" t="s">
        <v>23</v>
      </c>
      <c r="D485" s="70" t="s">
        <v>13</v>
      </c>
      <c r="E485" s="196" t="s">
        <v>972</v>
      </c>
      <c r="F485" s="257" t="s">
        <v>973</v>
      </c>
      <c r="G485" s="170"/>
      <c r="H485" s="171">
        <v>0</v>
      </c>
      <c r="I485" s="41"/>
      <c r="J485" s="172"/>
      <c r="K485" s="65"/>
      <c r="L485" s="172">
        <v>0</v>
      </c>
      <c r="M485" s="103"/>
      <c r="N485" s="173">
        <v>0</v>
      </c>
      <c r="O485" s="172">
        <f t="shared" si="7"/>
        <v>0</v>
      </c>
      <c r="Y485" s="43"/>
    </row>
    <row r="486" spans="1:25" s="97" customFormat="1" ht="15" customHeight="1" x14ac:dyDescent="0.25">
      <c r="A486" s="78"/>
      <c r="B486" s="89"/>
      <c r="C486" s="70" t="s">
        <v>23</v>
      </c>
      <c r="D486" s="70" t="s">
        <v>13</v>
      </c>
      <c r="E486" s="196" t="s">
        <v>974</v>
      </c>
      <c r="F486" s="257" t="s">
        <v>975</v>
      </c>
      <c r="G486" s="170"/>
      <c r="H486" s="171">
        <v>0</v>
      </c>
      <c r="I486" s="41"/>
      <c r="J486" s="172"/>
      <c r="K486" s="65"/>
      <c r="L486" s="172">
        <v>0</v>
      </c>
      <c r="M486" s="103"/>
      <c r="N486" s="173">
        <v>0</v>
      </c>
      <c r="O486" s="172">
        <f t="shared" si="7"/>
        <v>0</v>
      </c>
      <c r="Y486" s="43"/>
    </row>
    <row r="487" spans="1:25" s="97" customFormat="1" ht="15" customHeight="1" x14ac:dyDescent="0.25">
      <c r="A487" s="78"/>
      <c r="B487" s="89"/>
      <c r="C487" s="70" t="s">
        <v>23</v>
      </c>
      <c r="D487" s="70" t="s">
        <v>13</v>
      </c>
      <c r="E487" s="196" t="s">
        <v>976</v>
      </c>
      <c r="F487" s="257" t="s">
        <v>977</v>
      </c>
      <c r="G487" s="170"/>
      <c r="H487" s="171">
        <v>0</v>
      </c>
      <c r="I487" s="41"/>
      <c r="J487" s="172"/>
      <c r="K487" s="65"/>
      <c r="L487" s="172">
        <v>0</v>
      </c>
      <c r="M487" s="103"/>
      <c r="N487" s="173">
        <v>0</v>
      </c>
      <c r="O487" s="172">
        <f t="shared" si="7"/>
        <v>0</v>
      </c>
      <c r="Y487" s="43"/>
    </row>
    <row r="488" spans="1:25" s="97" customFormat="1" ht="15" customHeight="1" x14ac:dyDescent="0.25">
      <c r="A488" s="78"/>
      <c r="B488" s="89"/>
      <c r="C488" s="70" t="s">
        <v>23</v>
      </c>
      <c r="D488" s="70" t="s">
        <v>13</v>
      </c>
      <c r="E488" s="196" t="s">
        <v>978</v>
      </c>
      <c r="F488" s="257" t="s">
        <v>979</v>
      </c>
      <c r="G488" s="170"/>
      <c r="H488" s="171">
        <v>0</v>
      </c>
      <c r="I488" s="41"/>
      <c r="J488" s="172"/>
      <c r="K488" s="65"/>
      <c r="L488" s="172">
        <v>0</v>
      </c>
      <c r="M488" s="103"/>
      <c r="N488" s="173">
        <v>0</v>
      </c>
      <c r="O488" s="172">
        <f t="shared" si="7"/>
        <v>0</v>
      </c>
      <c r="Y488" s="43"/>
    </row>
    <row r="489" spans="1:25" s="97" customFormat="1" ht="15" customHeight="1" x14ac:dyDescent="0.25">
      <c r="A489" s="78" t="s">
        <v>16</v>
      </c>
      <c r="B489" s="89"/>
      <c r="C489" s="70" t="s">
        <v>23</v>
      </c>
      <c r="D489" s="70" t="s">
        <v>23</v>
      </c>
      <c r="E489" s="194" t="s">
        <v>980</v>
      </c>
      <c r="F489" s="230" t="s">
        <v>981</v>
      </c>
      <c r="G489" s="132">
        <f>SUM(G490:G492)</f>
        <v>0</v>
      </c>
      <c r="H489" s="133">
        <v>331725.08</v>
      </c>
      <c r="I489" s="41"/>
      <c r="J489" s="75">
        <v>0</v>
      </c>
      <c r="K489" s="65"/>
      <c r="L489" s="75">
        <v>331725.08</v>
      </c>
      <c r="M489" s="76"/>
      <c r="N489" s="134">
        <v>0</v>
      </c>
      <c r="O489" s="75">
        <f t="shared" si="7"/>
        <v>331725.08</v>
      </c>
      <c r="Y489" s="43"/>
    </row>
    <row r="490" spans="1:25" s="97" customFormat="1" ht="15" customHeight="1" x14ac:dyDescent="0.25">
      <c r="A490" s="78"/>
      <c r="B490" s="89"/>
      <c r="C490" s="70" t="s">
        <v>23</v>
      </c>
      <c r="D490" s="70" t="s">
        <v>13</v>
      </c>
      <c r="E490" s="196" t="s">
        <v>982</v>
      </c>
      <c r="F490" s="257" t="s">
        <v>983</v>
      </c>
      <c r="G490" s="170"/>
      <c r="H490" s="171">
        <v>0</v>
      </c>
      <c r="I490" s="41"/>
      <c r="J490" s="172"/>
      <c r="K490" s="65"/>
      <c r="L490" s="172">
        <v>0</v>
      </c>
      <c r="M490" s="103"/>
      <c r="N490" s="173">
        <v>0</v>
      </c>
      <c r="O490" s="172">
        <f t="shared" si="7"/>
        <v>0</v>
      </c>
      <c r="Y490" s="43"/>
    </row>
    <row r="491" spans="1:25" s="97" customFormat="1" ht="15" customHeight="1" x14ac:dyDescent="0.25">
      <c r="A491" s="78"/>
      <c r="B491" s="89"/>
      <c r="C491" s="70" t="s">
        <v>23</v>
      </c>
      <c r="D491" s="70" t="s">
        <v>13</v>
      </c>
      <c r="E491" s="196" t="s">
        <v>984</v>
      </c>
      <c r="F491" s="257" t="s">
        <v>985</v>
      </c>
      <c r="G491" s="170"/>
      <c r="H491" s="171">
        <v>0</v>
      </c>
      <c r="I491" s="41"/>
      <c r="J491" s="172"/>
      <c r="K491" s="65"/>
      <c r="L491" s="172">
        <v>0</v>
      </c>
      <c r="M491" s="103"/>
      <c r="N491" s="173">
        <v>0</v>
      </c>
      <c r="O491" s="172">
        <f t="shared" si="7"/>
        <v>0</v>
      </c>
      <c r="Y491" s="43"/>
    </row>
    <row r="492" spans="1:25" s="97" customFormat="1" ht="15" customHeight="1" x14ac:dyDescent="0.25">
      <c r="A492" s="78"/>
      <c r="B492" s="89"/>
      <c r="C492" s="70" t="s">
        <v>23</v>
      </c>
      <c r="D492" s="70" t="s">
        <v>13</v>
      </c>
      <c r="E492" s="196" t="s">
        <v>986</v>
      </c>
      <c r="F492" s="257" t="s">
        <v>987</v>
      </c>
      <c r="G492" s="170"/>
      <c r="H492" s="171">
        <v>331725.08</v>
      </c>
      <c r="I492" s="41"/>
      <c r="J492" s="172"/>
      <c r="K492" s="65"/>
      <c r="L492" s="172">
        <v>331725.08</v>
      </c>
      <c r="M492" s="103"/>
      <c r="N492" s="173">
        <v>0</v>
      </c>
      <c r="O492" s="172">
        <f t="shared" si="7"/>
        <v>331725.08</v>
      </c>
      <c r="Y492" s="43"/>
    </row>
    <row r="493" spans="1:25" s="97" customFormat="1" ht="15" customHeight="1" x14ac:dyDescent="0.25">
      <c r="A493" s="78" t="s">
        <v>16</v>
      </c>
      <c r="B493" s="89"/>
      <c r="C493" s="70" t="s">
        <v>23</v>
      </c>
      <c r="D493" s="70" t="s">
        <v>23</v>
      </c>
      <c r="E493" s="194" t="s">
        <v>988</v>
      </c>
      <c r="F493" s="230" t="s">
        <v>989</v>
      </c>
      <c r="G493" s="132">
        <f>SUM(G494:G495)</f>
        <v>0</v>
      </c>
      <c r="H493" s="133">
        <v>0</v>
      </c>
      <c r="I493" s="41"/>
      <c r="J493" s="75">
        <v>0</v>
      </c>
      <c r="K493" s="65"/>
      <c r="L493" s="75">
        <v>0</v>
      </c>
      <c r="M493" s="76"/>
      <c r="N493" s="134">
        <v>0</v>
      </c>
      <c r="O493" s="75">
        <f t="shared" si="7"/>
        <v>0</v>
      </c>
      <c r="Y493" s="43"/>
    </row>
    <row r="494" spans="1:25" s="97" customFormat="1" ht="15" customHeight="1" x14ac:dyDescent="0.25">
      <c r="A494" s="78"/>
      <c r="B494" s="89"/>
      <c r="C494" s="70" t="s">
        <v>23</v>
      </c>
      <c r="D494" s="70" t="s">
        <v>13</v>
      </c>
      <c r="E494" s="196" t="s">
        <v>990</v>
      </c>
      <c r="F494" s="257" t="s">
        <v>991</v>
      </c>
      <c r="G494" s="170"/>
      <c r="H494" s="171">
        <v>0</v>
      </c>
      <c r="I494" s="41"/>
      <c r="J494" s="172"/>
      <c r="K494" s="65"/>
      <c r="L494" s="172">
        <v>0</v>
      </c>
      <c r="M494" s="103"/>
      <c r="N494" s="173">
        <v>0</v>
      </c>
      <c r="O494" s="172">
        <f t="shared" si="7"/>
        <v>0</v>
      </c>
      <c r="Y494" s="43"/>
    </row>
    <row r="495" spans="1:25" s="97" customFormat="1" ht="15" customHeight="1" x14ac:dyDescent="0.25">
      <c r="A495" s="78"/>
      <c r="B495" s="89"/>
      <c r="C495" s="70" t="s">
        <v>23</v>
      </c>
      <c r="D495" s="70" t="s">
        <v>13</v>
      </c>
      <c r="E495" s="196" t="s">
        <v>992</v>
      </c>
      <c r="F495" s="257" t="s">
        <v>993</v>
      </c>
      <c r="G495" s="170"/>
      <c r="H495" s="171">
        <v>0</v>
      </c>
      <c r="I495" s="41"/>
      <c r="J495" s="172"/>
      <c r="K495" s="65"/>
      <c r="L495" s="172">
        <v>0</v>
      </c>
      <c r="M495" s="103"/>
      <c r="N495" s="173">
        <v>0</v>
      </c>
      <c r="O495" s="172">
        <f t="shared" si="7"/>
        <v>0</v>
      </c>
      <c r="Y495" s="43"/>
    </row>
    <row r="496" spans="1:25" s="97" customFormat="1" ht="20.100000000000001" customHeight="1" thickBot="1" x14ac:dyDescent="0.3">
      <c r="A496" s="78" t="s">
        <v>16</v>
      </c>
      <c r="B496" s="89"/>
      <c r="C496" s="70" t="s">
        <v>23</v>
      </c>
      <c r="D496" s="70" t="s">
        <v>23</v>
      </c>
      <c r="E496" s="175" t="s">
        <v>994</v>
      </c>
      <c r="F496" s="247" t="s">
        <v>995</v>
      </c>
      <c r="G496" s="261">
        <f>+G479+G483-G489-G493</f>
        <v>0</v>
      </c>
      <c r="H496" s="178">
        <v>-331696.96000000002</v>
      </c>
      <c r="I496" s="41"/>
      <c r="J496" s="179">
        <v>0</v>
      </c>
      <c r="K496" s="65"/>
      <c r="L496" s="179">
        <v>-331696.96000000002</v>
      </c>
      <c r="M496" s="180"/>
      <c r="N496" s="181">
        <v>0</v>
      </c>
      <c r="O496" s="179">
        <f t="shared" si="7"/>
        <v>-331696.96000000002</v>
      </c>
      <c r="Y496" s="43"/>
    </row>
    <row r="497" spans="1:25" s="97" customFormat="1" ht="20.100000000000001" customHeight="1" thickBot="1" x14ac:dyDescent="0.3">
      <c r="A497" s="78"/>
      <c r="B497" s="89"/>
      <c r="C497" s="70" t="s">
        <v>23</v>
      </c>
      <c r="D497" s="70" t="s">
        <v>23</v>
      </c>
      <c r="E497" s="248"/>
      <c r="F497" s="249"/>
      <c r="G497" s="250"/>
      <c r="H497" s="251"/>
      <c r="I497" s="41"/>
      <c r="J497" s="187"/>
      <c r="K497" s="65"/>
      <c r="L497" s="187">
        <v>0</v>
      </c>
      <c r="M497" s="186"/>
      <c r="N497" s="251"/>
      <c r="O497" s="187">
        <f t="shared" si="7"/>
        <v>0</v>
      </c>
      <c r="Y497" s="43"/>
    </row>
    <row r="498" spans="1:25" s="97" customFormat="1" ht="15" customHeight="1" x14ac:dyDescent="0.25">
      <c r="A498" s="78"/>
      <c r="B498" s="89"/>
      <c r="C498" s="70" t="s">
        <v>23</v>
      </c>
      <c r="D498" s="70" t="s">
        <v>23</v>
      </c>
      <c r="E498" s="189"/>
      <c r="F498" s="252" t="s">
        <v>996</v>
      </c>
      <c r="G498" s="191"/>
      <c r="H498" s="192">
        <v>0</v>
      </c>
      <c r="I498" s="41"/>
      <c r="J498" s="102"/>
      <c r="K498" s="65"/>
      <c r="L498" s="102">
        <v>0</v>
      </c>
      <c r="M498" s="103"/>
      <c r="N498" s="193">
        <v>0</v>
      </c>
      <c r="O498" s="102">
        <f t="shared" si="7"/>
        <v>0</v>
      </c>
      <c r="Y498" s="43"/>
    </row>
    <row r="499" spans="1:25" s="97" customFormat="1" ht="15" customHeight="1" x14ac:dyDescent="0.25">
      <c r="A499" s="78"/>
      <c r="B499" s="89"/>
      <c r="C499" s="70" t="s">
        <v>23</v>
      </c>
      <c r="D499" s="70" t="s">
        <v>13</v>
      </c>
      <c r="E499" s="194" t="s">
        <v>997</v>
      </c>
      <c r="F499" s="262" t="s">
        <v>998</v>
      </c>
      <c r="G499" s="263"/>
      <c r="H499" s="171">
        <v>0</v>
      </c>
      <c r="I499" s="41"/>
      <c r="J499" s="172"/>
      <c r="K499" s="65"/>
      <c r="L499" s="172">
        <v>0</v>
      </c>
      <c r="M499" s="103"/>
      <c r="N499" s="173">
        <v>0</v>
      </c>
      <c r="O499" s="172">
        <f t="shared" si="7"/>
        <v>0</v>
      </c>
      <c r="Y499" s="43"/>
    </row>
    <row r="500" spans="1:25" s="97" customFormat="1" ht="15" customHeight="1" x14ac:dyDescent="0.25">
      <c r="A500" s="78"/>
      <c r="B500" s="89"/>
      <c r="C500" s="70" t="s">
        <v>23</v>
      </c>
      <c r="D500" s="70" t="s">
        <v>13</v>
      </c>
      <c r="E500" s="194" t="s">
        <v>999</v>
      </c>
      <c r="F500" s="262" t="s">
        <v>1000</v>
      </c>
      <c r="G500" s="263"/>
      <c r="H500" s="171">
        <v>0</v>
      </c>
      <c r="I500" s="41"/>
      <c r="J500" s="172"/>
      <c r="K500" s="65"/>
      <c r="L500" s="172">
        <v>0</v>
      </c>
      <c r="M500" s="103"/>
      <c r="N500" s="173">
        <v>0</v>
      </c>
      <c r="O500" s="172">
        <f t="shared" si="7"/>
        <v>0</v>
      </c>
      <c r="Y500" s="43"/>
    </row>
    <row r="501" spans="1:25" s="97" customFormat="1" ht="20.100000000000001" customHeight="1" thickBot="1" x14ac:dyDescent="0.3">
      <c r="A501" s="78" t="s">
        <v>16</v>
      </c>
      <c r="B501" s="89"/>
      <c r="C501" s="70" t="s">
        <v>23</v>
      </c>
      <c r="D501" s="70" t="s">
        <v>23</v>
      </c>
      <c r="E501" s="175" t="s">
        <v>1001</v>
      </c>
      <c r="F501" s="247" t="s">
        <v>1002</v>
      </c>
      <c r="G501" s="177">
        <v>0</v>
      </c>
      <c r="H501" s="178">
        <v>0</v>
      </c>
      <c r="I501" s="41"/>
      <c r="J501" s="179">
        <v>0</v>
      </c>
      <c r="K501" s="65"/>
      <c r="L501" s="179">
        <v>0</v>
      </c>
      <c r="M501" s="180"/>
      <c r="N501" s="181">
        <v>0</v>
      </c>
      <c r="O501" s="179">
        <f t="shared" si="7"/>
        <v>0</v>
      </c>
      <c r="Y501" s="43"/>
    </row>
    <row r="502" spans="1:25" s="97" customFormat="1" ht="20.100000000000001" customHeight="1" thickBot="1" x14ac:dyDescent="0.3">
      <c r="A502" s="78"/>
      <c r="B502" s="182"/>
      <c r="C502" s="70" t="s">
        <v>23</v>
      </c>
      <c r="D502" s="70" t="s">
        <v>23</v>
      </c>
      <c r="E502" s="183"/>
      <c r="F502" s="184"/>
      <c r="G502" s="185"/>
      <c r="H502" s="186"/>
      <c r="I502" s="41"/>
      <c r="J502" s="187"/>
      <c r="K502" s="65"/>
      <c r="L502" s="187">
        <v>0</v>
      </c>
      <c r="M502" s="186"/>
      <c r="N502" s="186"/>
      <c r="O502" s="187">
        <f t="shared" si="7"/>
        <v>0</v>
      </c>
      <c r="Y502" s="43"/>
    </row>
    <row r="503" spans="1:25" s="97" customFormat="1" ht="15" customHeight="1" x14ac:dyDescent="0.25">
      <c r="A503" s="78"/>
      <c r="B503" s="89"/>
      <c r="C503" s="70" t="s">
        <v>23</v>
      </c>
      <c r="D503" s="70" t="s">
        <v>23</v>
      </c>
      <c r="E503" s="189"/>
      <c r="F503" s="252" t="s">
        <v>1003</v>
      </c>
      <c r="G503" s="264"/>
      <c r="H503" s="192">
        <v>0</v>
      </c>
      <c r="I503" s="41"/>
      <c r="J503" s="102"/>
      <c r="K503" s="65"/>
      <c r="L503" s="102">
        <v>0</v>
      </c>
      <c r="M503" s="103"/>
      <c r="N503" s="193">
        <v>0</v>
      </c>
      <c r="O503" s="102">
        <f t="shared" si="7"/>
        <v>0</v>
      </c>
      <c r="Y503" s="43"/>
    </row>
    <row r="504" spans="1:25" s="97" customFormat="1" ht="15" customHeight="1" x14ac:dyDescent="0.25">
      <c r="A504" s="78" t="s">
        <v>16</v>
      </c>
      <c r="B504" s="89"/>
      <c r="C504" s="70" t="s">
        <v>23</v>
      </c>
      <c r="D504" s="70" t="s">
        <v>23</v>
      </c>
      <c r="E504" s="194" t="s">
        <v>1004</v>
      </c>
      <c r="F504" s="230" t="s">
        <v>1005</v>
      </c>
      <c r="G504" s="132">
        <f>+G505+G506</f>
        <v>0</v>
      </c>
      <c r="H504" s="133">
        <v>177473.55999999997</v>
      </c>
      <c r="I504" s="41"/>
      <c r="J504" s="75"/>
      <c r="K504" s="65"/>
      <c r="L504" s="75">
        <v>177473.55999999997</v>
      </c>
      <c r="M504" s="76"/>
      <c r="N504" s="134">
        <v>0</v>
      </c>
      <c r="O504" s="75">
        <f t="shared" si="7"/>
        <v>177473.55999999997</v>
      </c>
      <c r="Y504" s="43"/>
    </row>
    <row r="505" spans="1:25" s="97" customFormat="1" ht="15" customHeight="1" x14ac:dyDescent="0.25">
      <c r="A505" s="78"/>
      <c r="B505" s="89"/>
      <c r="C505" s="70" t="s">
        <v>23</v>
      </c>
      <c r="D505" s="70" t="s">
        <v>13</v>
      </c>
      <c r="E505" s="196" t="s">
        <v>1006</v>
      </c>
      <c r="F505" s="209" t="s">
        <v>1007</v>
      </c>
      <c r="G505" s="125"/>
      <c r="H505" s="135">
        <v>0</v>
      </c>
      <c r="I505" s="41"/>
      <c r="J505" s="136"/>
      <c r="K505" s="65"/>
      <c r="L505" s="136">
        <v>0</v>
      </c>
      <c r="M505" s="103"/>
      <c r="N505" s="137">
        <v>0</v>
      </c>
      <c r="O505" s="136">
        <f t="shared" si="7"/>
        <v>0</v>
      </c>
      <c r="Y505" s="43"/>
    </row>
    <row r="506" spans="1:25" s="97" customFormat="1" ht="15" customHeight="1" x14ac:dyDescent="0.25">
      <c r="A506" s="78" t="s">
        <v>16</v>
      </c>
      <c r="B506" s="89"/>
      <c r="C506" s="70" t="s">
        <v>23</v>
      </c>
      <c r="D506" s="70" t="s">
        <v>23</v>
      </c>
      <c r="E506" s="196" t="s">
        <v>1008</v>
      </c>
      <c r="F506" s="209" t="s">
        <v>1009</v>
      </c>
      <c r="G506" s="165">
        <f>+G507+G508+G519+G529</f>
        <v>0</v>
      </c>
      <c r="H506" s="126">
        <v>177473.55999999997</v>
      </c>
      <c r="I506" s="41"/>
      <c r="J506" s="127"/>
      <c r="K506" s="65"/>
      <c r="L506" s="127">
        <v>177473.55999999997</v>
      </c>
      <c r="M506" s="128"/>
      <c r="N506" s="129">
        <v>0</v>
      </c>
      <c r="O506" s="127">
        <f t="shared" si="7"/>
        <v>177473.55999999997</v>
      </c>
      <c r="Y506" s="43"/>
    </row>
    <row r="507" spans="1:25" s="97" customFormat="1" ht="15" customHeight="1" x14ac:dyDescent="0.25">
      <c r="A507" s="78"/>
      <c r="B507" s="89"/>
      <c r="C507" s="70" t="s">
        <v>23</v>
      </c>
      <c r="D507" s="70" t="s">
        <v>13</v>
      </c>
      <c r="E507" s="199" t="s">
        <v>1010</v>
      </c>
      <c r="F507" s="203" t="s">
        <v>1011</v>
      </c>
      <c r="G507" s="92"/>
      <c r="H507" s="93">
        <v>0</v>
      </c>
      <c r="I507" s="41"/>
      <c r="J507" s="94"/>
      <c r="K507" s="65"/>
      <c r="L507" s="94">
        <v>0</v>
      </c>
      <c r="M507" s="95"/>
      <c r="N507" s="96">
        <v>0</v>
      </c>
      <c r="O507" s="94">
        <f t="shared" si="7"/>
        <v>0</v>
      </c>
      <c r="Y507" s="43"/>
    </row>
    <row r="508" spans="1:25" s="97" customFormat="1" ht="15" customHeight="1" x14ac:dyDescent="0.25">
      <c r="A508" s="78" t="s">
        <v>16</v>
      </c>
      <c r="B508" s="89"/>
      <c r="C508" s="70" t="s">
        <v>23</v>
      </c>
      <c r="D508" s="70" t="s">
        <v>23</v>
      </c>
      <c r="E508" s="199" t="s">
        <v>1012</v>
      </c>
      <c r="F508" s="203" t="s">
        <v>1013</v>
      </c>
      <c r="G508" s="92">
        <f>G509+G510+G511</f>
        <v>0</v>
      </c>
      <c r="H508" s="93">
        <v>174369.24999999997</v>
      </c>
      <c r="I508" s="41"/>
      <c r="J508" s="94"/>
      <c r="K508" s="65"/>
      <c r="L508" s="94">
        <v>174369.24999999997</v>
      </c>
      <c r="M508" s="95"/>
      <c r="N508" s="96">
        <v>0</v>
      </c>
      <c r="O508" s="94">
        <f t="shared" si="7"/>
        <v>174369.24999999997</v>
      </c>
      <c r="Y508" s="43"/>
    </row>
    <row r="509" spans="1:25" s="42" customFormat="1" ht="15" customHeight="1" x14ac:dyDescent="0.25">
      <c r="A509" s="118"/>
      <c r="B509" s="119"/>
      <c r="C509" s="70" t="s">
        <v>23</v>
      </c>
      <c r="D509" s="70" t="s">
        <v>13</v>
      </c>
      <c r="E509" s="199" t="s">
        <v>1014</v>
      </c>
      <c r="F509" s="208" t="s">
        <v>1015</v>
      </c>
      <c r="G509" s="160"/>
      <c r="H509" s="101">
        <v>0</v>
      </c>
      <c r="I509" s="41"/>
      <c r="J509" s="102"/>
      <c r="K509" s="65"/>
      <c r="L509" s="102">
        <v>0</v>
      </c>
      <c r="M509" s="103"/>
      <c r="N509" s="104">
        <v>0</v>
      </c>
      <c r="O509" s="102">
        <f t="shared" si="7"/>
        <v>0</v>
      </c>
      <c r="Y509" s="43"/>
    </row>
    <row r="510" spans="1:25" s="42" customFormat="1" ht="15" customHeight="1" x14ac:dyDescent="0.25">
      <c r="A510" s="118"/>
      <c r="B510" s="119" t="s">
        <v>12</v>
      </c>
      <c r="C510" s="70" t="s">
        <v>12</v>
      </c>
      <c r="D510" s="70" t="s">
        <v>13</v>
      </c>
      <c r="E510" s="199" t="s">
        <v>1016</v>
      </c>
      <c r="F510" s="208" t="s">
        <v>1017</v>
      </c>
      <c r="G510" s="160"/>
      <c r="H510" s="101">
        <v>53.38</v>
      </c>
      <c r="I510" s="41"/>
      <c r="J510" s="102"/>
      <c r="K510" s="65"/>
      <c r="L510" s="102">
        <v>53.38</v>
      </c>
      <c r="M510" s="103"/>
      <c r="N510" s="104">
        <v>0</v>
      </c>
      <c r="O510" s="102">
        <f t="shared" si="7"/>
        <v>53.38</v>
      </c>
      <c r="Y510" s="43"/>
    </row>
    <row r="511" spans="1:25" s="42" customFormat="1" ht="15" customHeight="1" x14ac:dyDescent="0.25">
      <c r="A511" s="118" t="s">
        <v>16</v>
      </c>
      <c r="B511" s="119"/>
      <c r="C511" s="70" t="s">
        <v>23</v>
      </c>
      <c r="D511" s="70" t="s">
        <v>23</v>
      </c>
      <c r="E511" s="199" t="s">
        <v>1018</v>
      </c>
      <c r="F511" s="208" t="s">
        <v>1019</v>
      </c>
      <c r="G511" s="229">
        <f>SUM(G512:G518)</f>
        <v>0</v>
      </c>
      <c r="H511" s="227">
        <v>174315.86999999997</v>
      </c>
      <c r="I511" s="41"/>
      <c r="J511" s="110"/>
      <c r="K511" s="65"/>
      <c r="L511" s="110">
        <v>174315.86999999997</v>
      </c>
      <c r="M511" s="95"/>
      <c r="N511" s="228">
        <v>0</v>
      </c>
      <c r="O511" s="110">
        <f t="shared" si="7"/>
        <v>174315.86999999997</v>
      </c>
      <c r="Y511" s="43"/>
    </row>
    <row r="512" spans="1:25" s="42" customFormat="1" ht="15" customHeight="1" x14ac:dyDescent="0.25">
      <c r="A512" s="118"/>
      <c r="B512" s="119" t="s">
        <v>144</v>
      </c>
      <c r="C512" s="70" t="s">
        <v>144</v>
      </c>
      <c r="D512" s="70" t="s">
        <v>13</v>
      </c>
      <c r="E512" s="200" t="s">
        <v>1020</v>
      </c>
      <c r="F512" s="217" t="s">
        <v>1021</v>
      </c>
      <c r="G512" s="100"/>
      <c r="H512" s="101">
        <v>0</v>
      </c>
      <c r="I512" s="41"/>
      <c r="J512" s="102"/>
      <c r="K512" s="65"/>
      <c r="L512" s="102">
        <v>0</v>
      </c>
      <c r="M512" s="103"/>
      <c r="N512" s="104">
        <v>0</v>
      </c>
      <c r="O512" s="102">
        <f t="shared" si="7"/>
        <v>0</v>
      </c>
      <c r="Y512" s="43"/>
    </row>
    <row r="513" spans="1:25" s="42" customFormat="1" ht="15" customHeight="1" x14ac:dyDescent="0.25">
      <c r="A513" s="118"/>
      <c r="B513" s="119"/>
      <c r="C513" s="70" t="s">
        <v>23</v>
      </c>
      <c r="D513" s="70" t="s">
        <v>13</v>
      </c>
      <c r="E513" s="200" t="s">
        <v>1022</v>
      </c>
      <c r="F513" s="217" t="s">
        <v>1023</v>
      </c>
      <c r="G513" s="100"/>
      <c r="H513" s="101">
        <v>80.069999999999993</v>
      </c>
      <c r="I513" s="41"/>
      <c r="J513" s="102"/>
      <c r="K513" s="65"/>
      <c r="L513" s="102">
        <v>80.069999999999993</v>
      </c>
      <c r="M513" s="103"/>
      <c r="N513" s="104">
        <v>0</v>
      </c>
      <c r="O513" s="102">
        <f t="shared" si="7"/>
        <v>80.069999999999993</v>
      </c>
      <c r="Y513" s="43"/>
    </row>
    <row r="514" spans="1:25" s="42" customFormat="1" ht="15" customHeight="1" x14ac:dyDescent="0.25">
      <c r="A514" s="118"/>
      <c r="B514" s="119"/>
      <c r="C514" s="70" t="s">
        <v>23</v>
      </c>
      <c r="D514" s="70" t="s">
        <v>13</v>
      </c>
      <c r="E514" s="200" t="s">
        <v>1024</v>
      </c>
      <c r="F514" s="217" t="s">
        <v>1025</v>
      </c>
      <c r="G514" s="100"/>
      <c r="H514" s="101">
        <v>8031.56</v>
      </c>
      <c r="I514" s="41"/>
      <c r="J514" s="102"/>
      <c r="K514" s="65"/>
      <c r="L514" s="102">
        <v>8031.56</v>
      </c>
      <c r="M514" s="103"/>
      <c r="N514" s="104">
        <v>0</v>
      </c>
      <c r="O514" s="102">
        <f t="shared" si="7"/>
        <v>8031.56</v>
      </c>
      <c r="Y514" s="43"/>
    </row>
    <row r="515" spans="1:25" s="42" customFormat="1" ht="15" customHeight="1" x14ac:dyDescent="0.25">
      <c r="A515" s="118"/>
      <c r="B515" s="119"/>
      <c r="C515" s="70" t="s">
        <v>23</v>
      </c>
      <c r="D515" s="70" t="s">
        <v>13</v>
      </c>
      <c r="E515" s="200" t="s">
        <v>1026</v>
      </c>
      <c r="F515" s="217" t="s">
        <v>1027</v>
      </c>
      <c r="G515" s="100"/>
      <c r="H515" s="101">
        <v>0</v>
      </c>
      <c r="I515" s="41"/>
      <c r="J515" s="102"/>
      <c r="K515" s="65"/>
      <c r="L515" s="102">
        <v>0</v>
      </c>
      <c r="M515" s="103"/>
      <c r="N515" s="104">
        <v>0</v>
      </c>
      <c r="O515" s="102">
        <f t="shared" si="7"/>
        <v>0</v>
      </c>
      <c r="Y515" s="43"/>
    </row>
    <row r="516" spans="1:25" s="42" customFormat="1" ht="15" customHeight="1" x14ac:dyDescent="0.25">
      <c r="A516" s="118"/>
      <c r="B516" s="119"/>
      <c r="C516" s="70" t="s">
        <v>23</v>
      </c>
      <c r="D516" s="70" t="s">
        <v>13</v>
      </c>
      <c r="E516" s="200" t="s">
        <v>1028</v>
      </c>
      <c r="F516" s="217" t="s">
        <v>1029</v>
      </c>
      <c r="G516" s="100"/>
      <c r="H516" s="101">
        <v>7358.01</v>
      </c>
      <c r="I516" s="41"/>
      <c r="J516" s="102"/>
      <c r="K516" s="65"/>
      <c r="L516" s="102">
        <v>7358.01</v>
      </c>
      <c r="M516" s="103"/>
      <c r="N516" s="104">
        <v>0</v>
      </c>
      <c r="O516" s="102">
        <f t="shared" si="7"/>
        <v>7358.01</v>
      </c>
      <c r="Y516" s="43"/>
    </row>
    <row r="517" spans="1:25" s="42" customFormat="1" ht="15" customHeight="1" x14ac:dyDescent="0.25">
      <c r="A517" s="118"/>
      <c r="B517" s="119"/>
      <c r="C517" s="70" t="s">
        <v>23</v>
      </c>
      <c r="D517" s="70" t="s">
        <v>13</v>
      </c>
      <c r="E517" s="200" t="s">
        <v>1030</v>
      </c>
      <c r="F517" s="217" t="s">
        <v>1031</v>
      </c>
      <c r="G517" s="100"/>
      <c r="H517" s="101">
        <v>136898.96</v>
      </c>
      <c r="I517" s="41"/>
      <c r="J517" s="102"/>
      <c r="K517" s="65"/>
      <c r="L517" s="102">
        <v>136898.96</v>
      </c>
      <c r="M517" s="103"/>
      <c r="N517" s="104">
        <v>0</v>
      </c>
      <c r="O517" s="102">
        <f t="shared" si="7"/>
        <v>136898.96</v>
      </c>
      <c r="Y517" s="43"/>
    </row>
    <row r="518" spans="1:25" s="42" customFormat="1" ht="15" customHeight="1" x14ac:dyDescent="0.25">
      <c r="A518" s="118"/>
      <c r="B518" s="119"/>
      <c r="C518" s="70" t="s">
        <v>23</v>
      </c>
      <c r="D518" s="70" t="s">
        <v>13</v>
      </c>
      <c r="E518" s="200" t="s">
        <v>1032</v>
      </c>
      <c r="F518" s="217" t="s">
        <v>1033</v>
      </c>
      <c r="G518" s="100"/>
      <c r="H518" s="101">
        <v>21947.27</v>
      </c>
      <c r="I518" s="41"/>
      <c r="J518" s="102"/>
      <c r="K518" s="65"/>
      <c r="L518" s="102">
        <v>21947.27</v>
      </c>
      <c r="M518" s="103"/>
      <c r="N518" s="104">
        <v>0</v>
      </c>
      <c r="O518" s="102">
        <f t="shared" si="7"/>
        <v>21947.27</v>
      </c>
      <c r="Y518" s="43"/>
    </row>
    <row r="519" spans="1:25" s="42" customFormat="1" ht="15" customHeight="1" x14ac:dyDescent="0.25">
      <c r="A519" s="118" t="s">
        <v>16</v>
      </c>
      <c r="B519" s="119"/>
      <c r="C519" s="70" t="s">
        <v>23</v>
      </c>
      <c r="D519" s="70" t="s">
        <v>23</v>
      </c>
      <c r="E519" s="199" t="s">
        <v>1034</v>
      </c>
      <c r="F519" s="203" t="s">
        <v>1035</v>
      </c>
      <c r="G519" s="92">
        <f>+G520+G521</f>
        <v>0</v>
      </c>
      <c r="H519" s="113">
        <v>2574.46</v>
      </c>
      <c r="I519" s="41"/>
      <c r="J519" s="114">
        <v>0</v>
      </c>
      <c r="K519" s="65"/>
      <c r="L519" s="114">
        <v>2574.46</v>
      </c>
      <c r="M519" s="103"/>
      <c r="N519" s="115">
        <v>0</v>
      </c>
      <c r="O519" s="114">
        <f t="shared" si="7"/>
        <v>2574.46</v>
      </c>
      <c r="Y519" s="43"/>
    </row>
    <row r="520" spans="1:25" s="97" customFormat="1" ht="15" customHeight="1" x14ac:dyDescent="0.25">
      <c r="A520" s="78"/>
      <c r="B520" s="89" t="s">
        <v>12</v>
      </c>
      <c r="C520" s="70" t="s">
        <v>12</v>
      </c>
      <c r="D520" s="70" t="s">
        <v>13</v>
      </c>
      <c r="E520" s="199" t="s">
        <v>1036</v>
      </c>
      <c r="F520" s="208" t="s">
        <v>1037</v>
      </c>
      <c r="G520" s="160"/>
      <c r="H520" s="101">
        <v>0</v>
      </c>
      <c r="I520" s="41"/>
      <c r="J520" s="102"/>
      <c r="K520" s="65"/>
      <c r="L520" s="102">
        <v>0</v>
      </c>
      <c r="M520" s="103"/>
      <c r="N520" s="104">
        <v>0</v>
      </c>
      <c r="O520" s="102">
        <f t="shared" si="7"/>
        <v>0</v>
      </c>
      <c r="Y520" s="43"/>
    </row>
    <row r="521" spans="1:25" s="97" customFormat="1" ht="15" customHeight="1" x14ac:dyDescent="0.25">
      <c r="A521" s="78" t="s">
        <v>16</v>
      </c>
      <c r="B521" s="89"/>
      <c r="C521" s="70" t="s">
        <v>23</v>
      </c>
      <c r="D521" s="70" t="s">
        <v>23</v>
      </c>
      <c r="E521" s="199" t="s">
        <v>1038</v>
      </c>
      <c r="F521" s="208" t="s">
        <v>1039</v>
      </c>
      <c r="G521" s="229">
        <f>SUM(G522:G528)</f>
        <v>0</v>
      </c>
      <c r="H521" s="227">
        <v>2574.46</v>
      </c>
      <c r="I521" s="41"/>
      <c r="J521" s="110">
        <v>0</v>
      </c>
      <c r="K521" s="65"/>
      <c r="L521" s="110">
        <v>2574.46</v>
      </c>
      <c r="M521" s="95"/>
      <c r="N521" s="228">
        <v>0</v>
      </c>
      <c r="O521" s="110">
        <f t="shared" si="7"/>
        <v>2574.46</v>
      </c>
      <c r="Y521" s="43"/>
    </row>
    <row r="522" spans="1:25" s="97" customFormat="1" ht="15" customHeight="1" x14ac:dyDescent="0.25">
      <c r="A522" s="78"/>
      <c r="B522" s="89" t="s">
        <v>144</v>
      </c>
      <c r="C522" s="70" t="s">
        <v>144</v>
      </c>
      <c r="D522" s="70" t="s">
        <v>13</v>
      </c>
      <c r="E522" s="200" t="s">
        <v>1040</v>
      </c>
      <c r="F522" s="217" t="s">
        <v>1041</v>
      </c>
      <c r="G522" s="100"/>
      <c r="H522" s="101">
        <v>0</v>
      </c>
      <c r="I522" s="41"/>
      <c r="J522" s="102"/>
      <c r="K522" s="65"/>
      <c r="L522" s="102">
        <v>0</v>
      </c>
      <c r="M522" s="103"/>
      <c r="N522" s="104">
        <v>0</v>
      </c>
      <c r="O522" s="102">
        <f t="shared" ref="O522:O580" si="8">H522-N522</f>
        <v>0</v>
      </c>
      <c r="Y522" s="43"/>
    </row>
    <row r="523" spans="1:25" s="97" customFormat="1" ht="15" customHeight="1" x14ac:dyDescent="0.25">
      <c r="A523" s="78"/>
      <c r="B523" s="89"/>
      <c r="C523" s="70" t="s">
        <v>23</v>
      </c>
      <c r="D523" s="70" t="s">
        <v>13</v>
      </c>
      <c r="E523" s="200" t="s">
        <v>1042</v>
      </c>
      <c r="F523" s="217" t="s">
        <v>1043</v>
      </c>
      <c r="G523" s="100"/>
      <c r="H523" s="101">
        <v>0</v>
      </c>
      <c r="I523" s="41"/>
      <c r="J523" s="102"/>
      <c r="K523" s="65"/>
      <c r="L523" s="102">
        <v>0</v>
      </c>
      <c r="M523" s="103"/>
      <c r="N523" s="104">
        <v>0</v>
      </c>
      <c r="O523" s="102">
        <f t="shared" si="8"/>
        <v>0</v>
      </c>
      <c r="Y523" s="43"/>
    </row>
    <row r="524" spans="1:25" s="97" customFormat="1" ht="15" customHeight="1" x14ac:dyDescent="0.25">
      <c r="A524" s="78"/>
      <c r="B524" s="89"/>
      <c r="C524" s="70" t="s">
        <v>23</v>
      </c>
      <c r="D524" s="70" t="s">
        <v>13</v>
      </c>
      <c r="E524" s="200" t="s">
        <v>1044</v>
      </c>
      <c r="F524" s="217" t="s">
        <v>1045</v>
      </c>
      <c r="G524" s="100"/>
      <c r="H524" s="101">
        <v>0</v>
      </c>
      <c r="I524" s="41"/>
      <c r="J524" s="102"/>
      <c r="K524" s="65"/>
      <c r="L524" s="102">
        <v>0</v>
      </c>
      <c r="M524" s="103"/>
      <c r="N524" s="104">
        <v>0</v>
      </c>
      <c r="O524" s="102">
        <f t="shared" si="8"/>
        <v>0</v>
      </c>
      <c r="Y524" s="43"/>
    </row>
    <row r="525" spans="1:25" s="97" customFormat="1" ht="15" customHeight="1" x14ac:dyDescent="0.25">
      <c r="A525" s="78"/>
      <c r="B525" s="89"/>
      <c r="C525" s="70" t="s">
        <v>23</v>
      </c>
      <c r="D525" s="70" t="s">
        <v>13</v>
      </c>
      <c r="E525" s="200" t="s">
        <v>1046</v>
      </c>
      <c r="F525" s="217" t="s">
        <v>1047</v>
      </c>
      <c r="G525" s="100"/>
      <c r="H525" s="101">
        <v>0</v>
      </c>
      <c r="I525" s="41"/>
      <c r="J525" s="102"/>
      <c r="K525" s="65"/>
      <c r="L525" s="102">
        <v>0</v>
      </c>
      <c r="M525" s="103"/>
      <c r="N525" s="104">
        <v>0</v>
      </c>
      <c r="O525" s="102">
        <f t="shared" si="8"/>
        <v>0</v>
      </c>
      <c r="Y525" s="43"/>
    </row>
    <row r="526" spans="1:25" s="97" customFormat="1" ht="15" customHeight="1" x14ac:dyDescent="0.25">
      <c r="A526" s="78"/>
      <c r="B526" s="89"/>
      <c r="C526" s="70" t="s">
        <v>23</v>
      </c>
      <c r="D526" s="70" t="s">
        <v>13</v>
      </c>
      <c r="E526" s="200" t="s">
        <v>1048</v>
      </c>
      <c r="F526" s="217" t="s">
        <v>1049</v>
      </c>
      <c r="G526" s="100"/>
      <c r="H526" s="101">
        <v>0</v>
      </c>
      <c r="I526" s="41"/>
      <c r="J526" s="102"/>
      <c r="K526" s="65"/>
      <c r="L526" s="102">
        <v>0</v>
      </c>
      <c r="M526" s="103"/>
      <c r="N526" s="104">
        <v>0</v>
      </c>
      <c r="O526" s="102">
        <f t="shared" si="8"/>
        <v>0</v>
      </c>
      <c r="Y526" s="43"/>
    </row>
    <row r="527" spans="1:25" s="97" customFormat="1" ht="15" customHeight="1" x14ac:dyDescent="0.25">
      <c r="A527" s="78"/>
      <c r="B527" s="89"/>
      <c r="C527" s="70" t="s">
        <v>23</v>
      </c>
      <c r="D527" s="70" t="s">
        <v>13</v>
      </c>
      <c r="E527" s="200" t="s">
        <v>1050</v>
      </c>
      <c r="F527" s="217" t="s">
        <v>1051</v>
      </c>
      <c r="G527" s="100"/>
      <c r="H527" s="101">
        <v>2574.46</v>
      </c>
      <c r="I527" s="41"/>
      <c r="J527" s="102"/>
      <c r="K527" s="65"/>
      <c r="L527" s="102">
        <v>2574.46</v>
      </c>
      <c r="M527" s="103"/>
      <c r="N527" s="104">
        <v>0</v>
      </c>
      <c r="O527" s="102">
        <f t="shared" si="8"/>
        <v>2574.46</v>
      </c>
      <c r="Y527" s="43"/>
    </row>
    <row r="528" spans="1:25" s="97" customFormat="1" ht="15" customHeight="1" x14ac:dyDescent="0.25">
      <c r="A528" s="78"/>
      <c r="B528" s="89"/>
      <c r="C528" s="70" t="s">
        <v>23</v>
      </c>
      <c r="D528" s="70" t="s">
        <v>13</v>
      </c>
      <c r="E528" s="200" t="s">
        <v>1052</v>
      </c>
      <c r="F528" s="217" t="s">
        <v>1053</v>
      </c>
      <c r="G528" s="100"/>
      <c r="H528" s="101">
        <v>0</v>
      </c>
      <c r="I528" s="41"/>
      <c r="J528" s="102"/>
      <c r="K528" s="65"/>
      <c r="L528" s="102">
        <v>0</v>
      </c>
      <c r="M528" s="103"/>
      <c r="N528" s="104">
        <v>0</v>
      </c>
      <c r="O528" s="102">
        <f t="shared" si="8"/>
        <v>0</v>
      </c>
      <c r="Y528" s="43"/>
    </row>
    <row r="529" spans="1:25" s="97" customFormat="1" ht="15" customHeight="1" x14ac:dyDescent="0.25">
      <c r="A529" s="78"/>
      <c r="B529" s="89"/>
      <c r="C529" s="70" t="s">
        <v>23</v>
      </c>
      <c r="D529" s="70" t="s">
        <v>13</v>
      </c>
      <c r="E529" s="199" t="s">
        <v>1054</v>
      </c>
      <c r="F529" s="203" t="s">
        <v>1055</v>
      </c>
      <c r="G529" s="111"/>
      <c r="H529" s="113">
        <v>529.85</v>
      </c>
      <c r="I529" s="41"/>
      <c r="J529" s="114"/>
      <c r="K529" s="65"/>
      <c r="L529" s="114">
        <v>529.85</v>
      </c>
      <c r="M529" s="103"/>
      <c r="N529" s="115">
        <v>0</v>
      </c>
      <c r="O529" s="114">
        <f t="shared" si="8"/>
        <v>529.85</v>
      </c>
      <c r="Y529" s="43"/>
    </row>
    <row r="530" spans="1:25" s="97" customFormat="1" ht="15" customHeight="1" x14ac:dyDescent="0.25">
      <c r="A530" s="78" t="s">
        <v>16</v>
      </c>
      <c r="B530" s="89"/>
      <c r="C530" s="70" t="s">
        <v>23</v>
      </c>
      <c r="D530" s="70" t="s">
        <v>23</v>
      </c>
      <c r="E530" s="194" t="s">
        <v>1056</v>
      </c>
      <c r="F530" s="230" t="s">
        <v>1057</v>
      </c>
      <c r="G530" s="132">
        <v>0</v>
      </c>
      <c r="H530" s="133">
        <v>2320487.6899999995</v>
      </c>
      <c r="I530" s="41"/>
      <c r="J530" s="75">
        <v>0</v>
      </c>
      <c r="K530" s="65"/>
      <c r="L530" s="75">
        <v>2320487.6899999995</v>
      </c>
      <c r="M530" s="76"/>
      <c r="N530" s="134">
        <v>185817.1</v>
      </c>
      <c r="O530" s="75">
        <f t="shared" si="8"/>
        <v>2134670.5899999994</v>
      </c>
      <c r="Y530" s="43"/>
    </row>
    <row r="531" spans="1:25" s="97" customFormat="1" ht="15" customHeight="1" x14ac:dyDescent="0.25">
      <c r="A531" s="78"/>
      <c r="B531" s="89"/>
      <c r="C531" s="70" t="s">
        <v>23</v>
      </c>
      <c r="D531" s="70" t="s">
        <v>13</v>
      </c>
      <c r="E531" s="196" t="s">
        <v>1058</v>
      </c>
      <c r="F531" s="209" t="s">
        <v>1059</v>
      </c>
      <c r="G531" s="125"/>
      <c r="H531" s="135">
        <v>0</v>
      </c>
      <c r="I531" s="41"/>
      <c r="J531" s="136"/>
      <c r="K531" s="65"/>
      <c r="L531" s="136">
        <v>0</v>
      </c>
      <c r="M531" s="103"/>
      <c r="N531" s="137">
        <v>0</v>
      </c>
      <c r="O531" s="136">
        <f t="shared" si="8"/>
        <v>0</v>
      </c>
      <c r="Y531" s="43"/>
    </row>
    <row r="532" spans="1:25" s="97" customFormat="1" ht="15" customHeight="1" x14ac:dyDescent="0.25">
      <c r="A532" s="78" t="s">
        <v>16</v>
      </c>
      <c r="B532" s="89"/>
      <c r="C532" s="70" t="s">
        <v>23</v>
      </c>
      <c r="D532" s="70" t="s">
        <v>23</v>
      </c>
      <c r="E532" s="196" t="s">
        <v>1060</v>
      </c>
      <c r="F532" s="209" t="s">
        <v>1061</v>
      </c>
      <c r="G532" s="165">
        <v>0</v>
      </c>
      <c r="H532" s="126">
        <v>2320487.6899999995</v>
      </c>
      <c r="I532" s="41"/>
      <c r="J532" s="127">
        <v>0</v>
      </c>
      <c r="K532" s="65"/>
      <c r="L532" s="127">
        <v>2320487.6899999995</v>
      </c>
      <c r="M532" s="128"/>
      <c r="N532" s="129">
        <v>185817.1</v>
      </c>
      <c r="O532" s="127">
        <f t="shared" si="8"/>
        <v>2134670.5899999994</v>
      </c>
      <c r="Y532" s="43"/>
    </row>
    <row r="533" spans="1:25" s="97" customFormat="1" ht="15" customHeight="1" x14ac:dyDescent="0.25">
      <c r="A533" s="78"/>
      <c r="B533" s="89"/>
      <c r="C533" s="70" t="s">
        <v>23</v>
      </c>
      <c r="D533" s="70" t="s">
        <v>13</v>
      </c>
      <c r="E533" s="199" t="s">
        <v>1062</v>
      </c>
      <c r="F533" s="203" t="s">
        <v>1063</v>
      </c>
      <c r="G533" s="92"/>
      <c r="H533" s="93">
        <v>1763.3200000000002</v>
      </c>
      <c r="I533" s="41"/>
      <c r="J533" s="94"/>
      <c r="K533" s="65"/>
      <c r="L533" s="94">
        <v>1763.3200000000002</v>
      </c>
      <c r="M533" s="95"/>
      <c r="N533" s="96">
        <v>0</v>
      </c>
      <c r="O533" s="94">
        <f t="shared" si="8"/>
        <v>1763.3200000000002</v>
      </c>
      <c r="Y533" s="43"/>
    </row>
    <row r="534" spans="1:25" s="97" customFormat="1" ht="15" customHeight="1" x14ac:dyDescent="0.25">
      <c r="A534" s="78"/>
      <c r="B534" s="89"/>
      <c r="C534" s="70" t="s">
        <v>23</v>
      </c>
      <c r="D534" s="70" t="s">
        <v>13</v>
      </c>
      <c r="E534" s="199" t="s">
        <v>1064</v>
      </c>
      <c r="F534" s="203" t="s">
        <v>1065</v>
      </c>
      <c r="G534" s="92"/>
      <c r="H534" s="93">
        <v>3600</v>
      </c>
      <c r="I534" s="41"/>
      <c r="J534" s="94"/>
      <c r="K534" s="65"/>
      <c r="L534" s="94">
        <v>3600</v>
      </c>
      <c r="M534" s="95"/>
      <c r="N534" s="96">
        <v>0</v>
      </c>
      <c r="O534" s="94">
        <f t="shared" si="8"/>
        <v>3600</v>
      </c>
      <c r="Y534" s="43"/>
    </row>
    <row r="535" spans="1:25" s="97" customFormat="1" ht="15" customHeight="1" x14ac:dyDescent="0.25">
      <c r="A535" s="78" t="s">
        <v>16</v>
      </c>
      <c r="B535" s="89"/>
      <c r="C535" s="70" t="s">
        <v>23</v>
      </c>
      <c r="D535" s="70" t="s">
        <v>23</v>
      </c>
      <c r="E535" s="199" t="s">
        <v>1066</v>
      </c>
      <c r="F535" s="203" t="s">
        <v>1067</v>
      </c>
      <c r="G535" s="92" t="e">
        <f>SUMIF('[36]Raccordo CE'!$C:$C,$E535,'[36]Raccordo CE'!$K:$K)</f>
        <v>#VALUE!</v>
      </c>
      <c r="H535" s="93">
        <v>2260305.6799999997</v>
      </c>
      <c r="I535" s="41"/>
      <c r="J535" s="94">
        <v>0</v>
      </c>
      <c r="K535" s="65"/>
      <c r="L535" s="94">
        <v>2260305.6799999997</v>
      </c>
      <c r="M535" s="95"/>
      <c r="N535" s="96">
        <v>185817.1</v>
      </c>
      <c r="O535" s="94">
        <f t="shared" si="8"/>
        <v>2074488.5799999996</v>
      </c>
      <c r="Y535" s="43"/>
    </row>
    <row r="536" spans="1:25" s="97" customFormat="1" ht="15" customHeight="1" x14ac:dyDescent="0.25">
      <c r="A536" s="78" t="s">
        <v>16</v>
      </c>
      <c r="B536" s="89" t="s">
        <v>12</v>
      </c>
      <c r="C536" s="70" t="s">
        <v>12</v>
      </c>
      <c r="D536" s="70" t="s">
        <v>23</v>
      </c>
      <c r="E536" s="199" t="s">
        <v>1068</v>
      </c>
      <c r="F536" s="208" t="s">
        <v>1069</v>
      </c>
      <c r="G536" s="160"/>
      <c r="H536" s="101">
        <v>28746.57</v>
      </c>
      <c r="I536" s="41"/>
      <c r="J536" s="102">
        <v>0</v>
      </c>
      <c r="K536" s="65"/>
      <c r="L536" s="102">
        <v>28746.57</v>
      </c>
      <c r="M536" s="103"/>
      <c r="N536" s="104">
        <v>0</v>
      </c>
      <c r="O536" s="102">
        <f t="shared" si="8"/>
        <v>28746.57</v>
      </c>
      <c r="Y536" s="43"/>
    </row>
    <row r="537" spans="1:25" s="97" customFormat="1" ht="15" customHeight="1" x14ac:dyDescent="0.25">
      <c r="A537" s="78"/>
      <c r="B537" s="89" t="s">
        <v>12</v>
      </c>
      <c r="C537" s="70" t="s">
        <v>12</v>
      </c>
      <c r="D537" s="70" t="s">
        <v>13</v>
      </c>
      <c r="E537" s="200" t="s">
        <v>1070</v>
      </c>
      <c r="F537" s="217" t="s">
        <v>1071</v>
      </c>
      <c r="G537" s="100"/>
      <c r="H537" s="101">
        <v>0</v>
      </c>
      <c r="I537" s="41"/>
      <c r="J537" s="102"/>
      <c r="K537" s="65"/>
      <c r="L537" s="102">
        <v>0</v>
      </c>
      <c r="M537" s="103"/>
      <c r="N537" s="104">
        <v>0</v>
      </c>
      <c r="O537" s="102">
        <f t="shared" si="8"/>
        <v>0</v>
      </c>
      <c r="Y537" s="43"/>
    </row>
    <row r="538" spans="1:25" s="97" customFormat="1" ht="15" customHeight="1" x14ac:dyDescent="0.25">
      <c r="A538" s="78"/>
      <c r="B538" s="89" t="s">
        <v>12</v>
      </c>
      <c r="C538" s="70" t="s">
        <v>12</v>
      </c>
      <c r="D538" s="70" t="s">
        <v>13</v>
      </c>
      <c r="E538" s="200" t="s">
        <v>1072</v>
      </c>
      <c r="F538" s="217" t="s">
        <v>1073</v>
      </c>
      <c r="G538" s="100"/>
      <c r="H538" s="101">
        <v>28746.57</v>
      </c>
      <c r="I538" s="41"/>
      <c r="J538" s="102"/>
      <c r="K538" s="65"/>
      <c r="L538" s="102">
        <v>28746.57</v>
      </c>
      <c r="M538" s="103"/>
      <c r="N538" s="104">
        <v>0</v>
      </c>
      <c r="O538" s="102">
        <f t="shared" si="8"/>
        <v>28746.57</v>
      </c>
      <c r="Y538" s="43"/>
    </row>
    <row r="539" spans="1:25" s="97" customFormat="1" ht="15" customHeight="1" x14ac:dyDescent="0.25">
      <c r="A539" s="78" t="s">
        <v>16</v>
      </c>
      <c r="B539" s="89"/>
      <c r="C539" s="70" t="s">
        <v>23</v>
      </c>
      <c r="D539" s="70" t="s">
        <v>23</v>
      </c>
      <c r="E539" s="199" t="s">
        <v>1074</v>
      </c>
      <c r="F539" s="208" t="s">
        <v>1075</v>
      </c>
      <c r="G539" s="160">
        <v>0</v>
      </c>
      <c r="H539" s="227">
        <v>2231559.11</v>
      </c>
      <c r="I539" s="41"/>
      <c r="J539" s="110">
        <v>0</v>
      </c>
      <c r="K539" s="65"/>
      <c r="L539" s="110">
        <v>2231559.11</v>
      </c>
      <c r="M539" s="95"/>
      <c r="N539" s="228">
        <v>185817.1</v>
      </c>
      <c r="O539" s="110">
        <f t="shared" si="8"/>
        <v>2045742.0099999998</v>
      </c>
      <c r="Y539" s="43"/>
    </row>
    <row r="540" spans="1:25" s="97" customFormat="1" ht="15" customHeight="1" x14ac:dyDescent="0.25">
      <c r="A540" s="78"/>
      <c r="B540" s="89" t="s">
        <v>144</v>
      </c>
      <c r="C540" s="70" t="s">
        <v>144</v>
      </c>
      <c r="D540" s="70" t="s">
        <v>13</v>
      </c>
      <c r="E540" s="200" t="s">
        <v>1076</v>
      </c>
      <c r="F540" s="217" t="s">
        <v>1077</v>
      </c>
      <c r="G540" s="100"/>
      <c r="H540" s="101">
        <v>0</v>
      </c>
      <c r="I540" s="41"/>
      <c r="J540" s="102"/>
      <c r="K540" s="65"/>
      <c r="L540" s="102">
        <v>0</v>
      </c>
      <c r="M540" s="103"/>
      <c r="N540" s="104">
        <v>0</v>
      </c>
      <c r="O540" s="102">
        <f t="shared" si="8"/>
        <v>0</v>
      </c>
      <c r="Y540" s="43"/>
    </row>
    <row r="541" spans="1:25" s="97" customFormat="1" ht="15" customHeight="1" x14ac:dyDescent="0.25">
      <c r="A541" s="78" t="s">
        <v>16</v>
      </c>
      <c r="B541" s="89"/>
      <c r="C541" s="70" t="s">
        <v>23</v>
      </c>
      <c r="D541" s="70" t="s">
        <v>23</v>
      </c>
      <c r="E541" s="200" t="s">
        <v>1078</v>
      </c>
      <c r="F541" s="217" t="s">
        <v>1079</v>
      </c>
      <c r="G541" s="100">
        <v>0</v>
      </c>
      <c r="H541" s="101">
        <v>1585855.2999999998</v>
      </c>
      <c r="I541" s="41"/>
      <c r="J541" s="102">
        <v>0</v>
      </c>
      <c r="K541" s="65"/>
      <c r="L541" s="102">
        <v>1585855.2999999998</v>
      </c>
      <c r="M541" s="103"/>
      <c r="N541" s="104">
        <v>0</v>
      </c>
      <c r="O541" s="102">
        <f t="shared" si="8"/>
        <v>1585855.2999999998</v>
      </c>
      <c r="Y541" s="43"/>
    </row>
    <row r="542" spans="1:25" s="97" customFormat="1" ht="15" customHeight="1" x14ac:dyDescent="0.25">
      <c r="A542" s="78"/>
      <c r="B542" s="89"/>
      <c r="C542" s="70" t="s">
        <v>23</v>
      </c>
      <c r="D542" s="70" t="s">
        <v>13</v>
      </c>
      <c r="E542" s="199" t="s">
        <v>1080</v>
      </c>
      <c r="F542" s="208" t="s">
        <v>1081</v>
      </c>
      <c r="G542" s="160"/>
      <c r="H542" s="101">
        <v>432264.6</v>
      </c>
      <c r="I542" s="41"/>
      <c r="J542" s="102"/>
      <c r="K542" s="65"/>
      <c r="L542" s="102">
        <v>432264.6</v>
      </c>
      <c r="M542" s="103"/>
      <c r="N542" s="104">
        <v>0</v>
      </c>
      <c r="O542" s="102">
        <f t="shared" si="8"/>
        <v>432264.6</v>
      </c>
      <c r="Y542" s="43"/>
    </row>
    <row r="543" spans="1:25" s="97" customFormat="1" ht="15" customHeight="1" x14ac:dyDescent="0.25">
      <c r="A543" s="78"/>
      <c r="B543" s="89"/>
      <c r="C543" s="70" t="s">
        <v>23</v>
      </c>
      <c r="D543" s="70" t="s">
        <v>13</v>
      </c>
      <c r="E543" s="199" t="s">
        <v>1082</v>
      </c>
      <c r="F543" s="208" t="s">
        <v>1083</v>
      </c>
      <c r="G543" s="160"/>
      <c r="H543" s="101">
        <v>0</v>
      </c>
      <c r="I543" s="41"/>
      <c r="J543" s="102"/>
      <c r="K543" s="65"/>
      <c r="L543" s="102">
        <v>0</v>
      </c>
      <c r="M543" s="103"/>
      <c r="N543" s="104">
        <v>0</v>
      </c>
      <c r="O543" s="102">
        <f t="shared" si="8"/>
        <v>0</v>
      </c>
      <c r="Y543" s="43"/>
    </row>
    <row r="544" spans="1:25" s="97" customFormat="1" ht="15" customHeight="1" x14ac:dyDescent="0.25">
      <c r="A544" s="78"/>
      <c r="B544" s="89"/>
      <c r="C544" s="70" t="s">
        <v>23</v>
      </c>
      <c r="D544" s="70" t="s">
        <v>13</v>
      </c>
      <c r="E544" s="199" t="s">
        <v>1084</v>
      </c>
      <c r="F544" s="208" t="s">
        <v>1085</v>
      </c>
      <c r="G544" s="160"/>
      <c r="H544" s="101">
        <v>1153590.7</v>
      </c>
      <c r="I544" s="41"/>
      <c r="J544" s="102"/>
      <c r="K544" s="65"/>
      <c r="L544" s="102">
        <v>1153590.7</v>
      </c>
      <c r="M544" s="103"/>
      <c r="N544" s="104">
        <v>0</v>
      </c>
      <c r="O544" s="102">
        <f t="shared" si="8"/>
        <v>1153590.7</v>
      </c>
      <c r="Y544" s="43"/>
    </row>
    <row r="545" spans="1:25" s="97" customFormat="1" ht="15" customHeight="1" x14ac:dyDescent="0.25">
      <c r="A545" s="78"/>
      <c r="B545" s="89"/>
      <c r="C545" s="70" t="s">
        <v>23</v>
      </c>
      <c r="D545" s="70" t="s">
        <v>13</v>
      </c>
      <c r="E545" s="200" t="s">
        <v>1086</v>
      </c>
      <c r="F545" s="217" t="s">
        <v>1087</v>
      </c>
      <c r="G545" s="100"/>
      <c r="H545" s="101">
        <v>0</v>
      </c>
      <c r="I545" s="41"/>
      <c r="J545" s="102"/>
      <c r="K545" s="65"/>
      <c r="L545" s="102">
        <v>0</v>
      </c>
      <c r="M545" s="103"/>
      <c r="N545" s="104">
        <v>0</v>
      </c>
      <c r="O545" s="102">
        <f t="shared" si="8"/>
        <v>0</v>
      </c>
      <c r="Y545" s="43"/>
    </row>
    <row r="546" spans="1:25" s="97" customFormat="1" ht="15" customHeight="1" x14ac:dyDescent="0.25">
      <c r="A546" s="78"/>
      <c r="B546" s="89"/>
      <c r="C546" s="70" t="s">
        <v>23</v>
      </c>
      <c r="D546" s="70" t="s">
        <v>13</v>
      </c>
      <c r="E546" s="200" t="s">
        <v>1088</v>
      </c>
      <c r="F546" s="217" t="s">
        <v>1089</v>
      </c>
      <c r="G546" s="100"/>
      <c r="H546" s="101">
        <v>0</v>
      </c>
      <c r="I546" s="41"/>
      <c r="J546" s="102"/>
      <c r="K546" s="65"/>
      <c r="L546" s="102">
        <v>0</v>
      </c>
      <c r="M546" s="103"/>
      <c r="N546" s="104">
        <v>0</v>
      </c>
      <c r="O546" s="102">
        <f t="shared" si="8"/>
        <v>0</v>
      </c>
      <c r="Y546" s="43"/>
    </row>
    <row r="547" spans="1:25" s="97" customFormat="1" ht="15" customHeight="1" x14ac:dyDescent="0.25">
      <c r="A547" s="78"/>
      <c r="B547" s="89"/>
      <c r="C547" s="70" t="s">
        <v>23</v>
      </c>
      <c r="D547" s="70" t="s">
        <v>13</v>
      </c>
      <c r="E547" s="200" t="s">
        <v>1090</v>
      </c>
      <c r="F547" s="217" t="s">
        <v>1091</v>
      </c>
      <c r="G547" s="100"/>
      <c r="H547" s="101">
        <v>42449.82</v>
      </c>
      <c r="I547" s="41"/>
      <c r="J547" s="102"/>
      <c r="K547" s="65"/>
      <c r="L547" s="102">
        <v>42449.82</v>
      </c>
      <c r="M547" s="103"/>
      <c r="N547" s="104">
        <v>0</v>
      </c>
      <c r="O547" s="102">
        <f t="shared" si="8"/>
        <v>42449.82</v>
      </c>
      <c r="Y547" s="43"/>
    </row>
    <row r="548" spans="1:25" s="97" customFormat="1" ht="15" customHeight="1" x14ac:dyDescent="0.25">
      <c r="A548" s="78"/>
      <c r="B548" s="89"/>
      <c r="C548" s="70" t="s">
        <v>23</v>
      </c>
      <c r="D548" s="70" t="s">
        <v>13</v>
      </c>
      <c r="E548" s="200" t="s">
        <v>1092</v>
      </c>
      <c r="F548" s="217" t="s">
        <v>1093</v>
      </c>
      <c r="G548" s="100"/>
      <c r="H548" s="101">
        <v>603253.99</v>
      </c>
      <c r="I548" s="41"/>
      <c r="J548" s="102"/>
      <c r="K548" s="65"/>
      <c r="L548" s="102">
        <v>603253.99</v>
      </c>
      <c r="M548" s="103"/>
      <c r="N548" s="104">
        <v>185817.1</v>
      </c>
      <c r="O548" s="102">
        <f t="shared" si="8"/>
        <v>417436.89</v>
      </c>
      <c r="Y548" s="43"/>
    </row>
    <row r="549" spans="1:25" s="97" customFormat="1" ht="15" customHeight="1" x14ac:dyDescent="0.25">
      <c r="A549" s="78"/>
      <c r="B549" s="89"/>
      <c r="C549" s="70" t="s">
        <v>23</v>
      </c>
      <c r="D549" s="70" t="s">
        <v>13</v>
      </c>
      <c r="E549" s="200" t="s">
        <v>1094</v>
      </c>
      <c r="F549" s="217" t="s">
        <v>1095</v>
      </c>
      <c r="G549" s="100"/>
      <c r="H549" s="101">
        <v>0</v>
      </c>
      <c r="I549" s="41"/>
      <c r="J549" s="102"/>
      <c r="K549" s="65"/>
      <c r="L549" s="102">
        <v>0</v>
      </c>
      <c r="M549" s="103"/>
      <c r="N549" s="104">
        <v>0</v>
      </c>
      <c r="O549" s="102">
        <f t="shared" si="8"/>
        <v>0</v>
      </c>
      <c r="Y549" s="43"/>
    </row>
    <row r="550" spans="1:25" s="97" customFormat="1" ht="15" customHeight="1" x14ac:dyDescent="0.25">
      <c r="A550" s="78" t="s">
        <v>16</v>
      </c>
      <c r="B550" s="89"/>
      <c r="C550" s="70" t="s">
        <v>23</v>
      </c>
      <c r="D550" s="70" t="s">
        <v>23</v>
      </c>
      <c r="E550" s="199" t="s">
        <v>1096</v>
      </c>
      <c r="F550" s="203" t="s">
        <v>1097</v>
      </c>
      <c r="G550" s="92">
        <f>+G551+G552+G553</f>
        <v>0</v>
      </c>
      <c r="H550" s="93">
        <v>16463.689999999999</v>
      </c>
      <c r="I550" s="41"/>
      <c r="J550" s="94">
        <v>0</v>
      </c>
      <c r="K550" s="65"/>
      <c r="L550" s="94">
        <v>16463.689999999999</v>
      </c>
      <c r="M550" s="95"/>
      <c r="N550" s="96">
        <v>0</v>
      </c>
      <c r="O550" s="94">
        <f t="shared" si="8"/>
        <v>16463.689999999999</v>
      </c>
      <c r="Y550" s="43"/>
    </row>
    <row r="551" spans="1:25" s="42" customFormat="1" ht="15" customHeight="1" x14ac:dyDescent="0.25">
      <c r="A551" s="118"/>
      <c r="B551" s="119"/>
      <c r="C551" s="70" t="s">
        <v>23</v>
      </c>
      <c r="D551" s="70" t="s">
        <v>13</v>
      </c>
      <c r="E551" s="199" t="s">
        <v>1098</v>
      </c>
      <c r="F551" s="208" t="s">
        <v>1099</v>
      </c>
      <c r="G551" s="160"/>
      <c r="H551" s="101">
        <v>0</v>
      </c>
      <c r="I551" s="41"/>
      <c r="J551" s="102"/>
      <c r="K551" s="65"/>
      <c r="L551" s="102">
        <v>0</v>
      </c>
      <c r="M551" s="103"/>
      <c r="N551" s="104">
        <v>0</v>
      </c>
      <c r="O551" s="102">
        <f t="shared" si="8"/>
        <v>0</v>
      </c>
      <c r="Y551" s="43"/>
    </row>
    <row r="552" spans="1:25" s="42" customFormat="1" ht="15" customHeight="1" x14ac:dyDescent="0.25">
      <c r="A552" s="118"/>
      <c r="B552" s="119" t="s">
        <v>12</v>
      </c>
      <c r="C552" s="70" t="s">
        <v>12</v>
      </c>
      <c r="D552" s="70" t="s">
        <v>13</v>
      </c>
      <c r="E552" s="199" t="s">
        <v>1100</v>
      </c>
      <c r="F552" s="208" t="s">
        <v>1101</v>
      </c>
      <c r="G552" s="160"/>
      <c r="H552" s="101">
        <v>0</v>
      </c>
      <c r="I552" s="41"/>
      <c r="J552" s="102"/>
      <c r="K552" s="65"/>
      <c r="L552" s="102">
        <v>0</v>
      </c>
      <c r="M552" s="103"/>
      <c r="N552" s="104">
        <v>0</v>
      </c>
      <c r="O552" s="102">
        <f t="shared" si="8"/>
        <v>0</v>
      </c>
      <c r="Y552" s="43"/>
    </row>
    <row r="553" spans="1:25" s="42" customFormat="1" ht="15" customHeight="1" x14ac:dyDescent="0.25">
      <c r="A553" s="118" t="s">
        <v>16</v>
      </c>
      <c r="B553" s="119"/>
      <c r="C553" s="70" t="s">
        <v>23</v>
      </c>
      <c r="D553" s="70" t="s">
        <v>23</v>
      </c>
      <c r="E553" s="199" t="s">
        <v>1102</v>
      </c>
      <c r="F553" s="208" t="s">
        <v>1103</v>
      </c>
      <c r="G553" s="229">
        <f>SUM(G554:G560)</f>
        <v>0</v>
      </c>
      <c r="H553" s="227">
        <v>16463.689999999999</v>
      </c>
      <c r="I553" s="41"/>
      <c r="J553" s="110">
        <v>0</v>
      </c>
      <c r="K553" s="65"/>
      <c r="L553" s="110">
        <v>16463.689999999999</v>
      </c>
      <c r="M553" s="95"/>
      <c r="N553" s="228">
        <v>0</v>
      </c>
      <c r="O553" s="110">
        <f t="shared" si="8"/>
        <v>16463.689999999999</v>
      </c>
      <c r="Y553" s="43"/>
    </row>
    <row r="554" spans="1:25" s="42" customFormat="1" ht="15" customHeight="1" x14ac:dyDescent="0.25">
      <c r="A554" s="118"/>
      <c r="B554" s="119" t="s">
        <v>144</v>
      </c>
      <c r="C554" s="70" t="s">
        <v>144</v>
      </c>
      <c r="D554" s="70" t="s">
        <v>13</v>
      </c>
      <c r="E554" s="200" t="s">
        <v>1104</v>
      </c>
      <c r="F554" s="217" t="s">
        <v>1105</v>
      </c>
      <c r="G554" s="100"/>
      <c r="H554" s="101">
        <v>0</v>
      </c>
      <c r="I554" s="41"/>
      <c r="J554" s="102"/>
      <c r="K554" s="65"/>
      <c r="L554" s="102">
        <v>0</v>
      </c>
      <c r="M554" s="103"/>
      <c r="N554" s="104">
        <v>0</v>
      </c>
      <c r="O554" s="102">
        <f t="shared" si="8"/>
        <v>0</v>
      </c>
      <c r="Y554" s="43"/>
    </row>
    <row r="555" spans="1:25" s="42" customFormat="1" ht="15" customHeight="1" x14ac:dyDescent="0.25">
      <c r="A555" s="118"/>
      <c r="B555" s="119"/>
      <c r="C555" s="70" t="s">
        <v>23</v>
      </c>
      <c r="D555" s="70" t="s">
        <v>13</v>
      </c>
      <c r="E555" s="200" t="s">
        <v>1106</v>
      </c>
      <c r="F555" s="217" t="s">
        <v>1107</v>
      </c>
      <c r="G555" s="100"/>
      <c r="H555" s="101">
        <v>0</v>
      </c>
      <c r="I555" s="41"/>
      <c r="J555" s="102"/>
      <c r="K555" s="65"/>
      <c r="L555" s="102">
        <v>0</v>
      </c>
      <c r="M555" s="103"/>
      <c r="N555" s="104">
        <v>0</v>
      </c>
      <c r="O555" s="102">
        <f t="shared" si="8"/>
        <v>0</v>
      </c>
      <c r="Y555" s="43"/>
    </row>
    <row r="556" spans="1:25" s="42" customFormat="1" ht="15" customHeight="1" x14ac:dyDescent="0.25">
      <c r="A556" s="118"/>
      <c r="B556" s="119"/>
      <c r="C556" s="70" t="s">
        <v>23</v>
      </c>
      <c r="D556" s="70" t="s">
        <v>13</v>
      </c>
      <c r="E556" s="200" t="s">
        <v>1108</v>
      </c>
      <c r="F556" s="217" t="s">
        <v>1109</v>
      </c>
      <c r="G556" s="100"/>
      <c r="H556" s="101">
        <v>0</v>
      </c>
      <c r="I556" s="41"/>
      <c r="J556" s="102"/>
      <c r="K556" s="65"/>
      <c r="L556" s="102">
        <v>0</v>
      </c>
      <c r="M556" s="103"/>
      <c r="N556" s="104">
        <v>0</v>
      </c>
      <c r="O556" s="102">
        <f t="shared" si="8"/>
        <v>0</v>
      </c>
      <c r="Y556" s="43"/>
    </row>
    <row r="557" spans="1:25" s="42" customFormat="1" ht="15" customHeight="1" x14ac:dyDescent="0.25">
      <c r="A557" s="118"/>
      <c r="B557" s="119"/>
      <c r="C557" s="70" t="s">
        <v>23</v>
      </c>
      <c r="D557" s="70" t="s">
        <v>13</v>
      </c>
      <c r="E557" s="200" t="s">
        <v>1110</v>
      </c>
      <c r="F557" s="217" t="s">
        <v>1111</v>
      </c>
      <c r="G557" s="100"/>
      <c r="H557" s="101">
        <v>0</v>
      </c>
      <c r="I557" s="41"/>
      <c r="J557" s="102"/>
      <c r="K557" s="65"/>
      <c r="L557" s="102">
        <v>0</v>
      </c>
      <c r="M557" s="103"/>
      <c r="N557" s="104">
        <v>0</v>
      </c>
      <c r="O557" s="102">
        <f t="shared" si="8"/>
        <v>0</v>
      </c>
      <c r="Y557" s="43"/>
    </row>
    <row r="558" spans="1:25" s="42" customFormat="1" ht="15" customHeight="1" x14ac:dyDescent="0.25">
      <c r="A558" s="118"/>
      <c r="B558" s="119"/>
      <c r="C558" s="70" t="s">
        <v>23</v>
      </c>
      <c r="D558" s="70" t="s">
        <v>13</v>
      </c>
      <c r="E558" s="200" t="s">
        <v>1112</v>
      </c>
      <c r="F558" s="217" t="s">
        <v>1113</v>
      </c>
      <c r="G558" s="100"/>
      <c r="H558" s="101">
        <v>0</v>
      </c>
      <c r="I558" s="41"/>
      <c r="J558" s="102"/>
      <c r="K558" s="65"/>
      <c r="L558" s="102">
        <v>0</v>
      </c>
      <c r="M558" s="103"/>
      <c r="N558" s="104">
        <v>0</v>
      </c>
      <c r="O558" s="102">
        <f t="shared" si="8"/>
        <v>0</v>
      </c>
      <c r="Y558" s="43"/>
    </row>
    <row r="559" spans="1:25" s="42" customFormat="1" ht="15" customHeight="1" x14ac:dyDescent="0.25">
      <c r="A559" s="118"/>
      <c r="B559" s="119"/>
      <c r="C559" s="70" t="s">
        <v>23</v>
      </c>
      <c r="D559" s="70" t="s">
        <v>13</v>
      </c>
      <c r="E559" s="200" t="s">
        <v>1114</v>
      </c>
      <c r="F559" s="217" t="s">
        <v>1115</v>
      </c>
      <c r="G559" s="100"/>
      <c r="H559" s="101">
        <v>0</v>
      </c>
      <c r="I559" s="41"/>
      <c r="J559" s="102"/>
      <c r="K559" s="65"/>
      <c r="L559" s="102">
        <v>0</v>
      </c>
      <c r="M559" s="103"/>
      <c r="N559" s="104">
        <v>0</v>
      </c>
      <c r="O559" s="102">
        <f t="shared" si="8"/>
        <v>0</v>
      </c>
      <c r="Y559" s="43"/>
    </row>
    <row r="560" spans="1:25" s="42" customFormat="1" ht="15" customHeight="1" x14ac:dyDescent="0.25">
      <c r="A560" s="118"/>
      <c r="B560" s="119"/>
      <c r="C560" s="70" t="s">
        <v>23</v>
      </c>
      <c r="D560" s="70" t="s">
        <v>13</v>
      </c>
      <c r="E560" s="200" t="s">
        <v>1116</v>
      </c>
      <c r="F560" s="217" t="s">
        <v>1117</v>
      </c>
      <c r="G560" s="100"/>
      <c r="H560" s="101">
        <v>16463.689999999999</v>
      </c>
      <c r="I560" s="41"/>
      <c r="J560" s="102"/>
      <c r="K560" s="65"/>
      <c r="L560" s="102">
        <v>16463.689999999999</v>
      </c>
      <c r="M560" s="103"/>
      <c r="N560" s="104">
        <v>0</v>
      </c>
      <c r="O560" s="102">
        <f t="shared" si="8"/>
        <v>16463.689999999999</v>
      </c>
      <c r="Y560" s="43"/>
    </row>
    <row r="561" spans="1:25" s="97" customFormat="1" ht="15" customHeight="1" x14ac:dyDescent="0.25">
      <c r="A561" s="78"/>
      <c r="B561" s="89"/>
      <c r="C561" s="70" t="s">
        <v>23</v>
      </c>
      <c r="D561" s="70" t="s">
        <v>13</v>
      </c>
      <c r="E561" s="199" t="s">
        <v>1118</v>
      </c>
      <c r="F561" s="203" t="s">
        <v>1119</v>
      </c>
      <c r="G561" s="265"/>
      <c r="H561" s="113">
        <v>38355</v>
      </c>
      <c r="I561" s="41"/>
      <c r="J561" s="114"/>
      <c r="K561" s="266"/>
      <c r="L561" s="114">
        <v>38355</v>
      </c>
      <c r="M561" s="103"/>
      <c r="N561" s="115">
        <v>0</v>
      </c>
      <c r="O561" s="114">
        <f t="shared" si="8"/>
        <v>38355</v>
      </c>
      <c r="Y561" s="43"/>
    </row>
    <row r="562" spans="1:25" s="97" customFormat="1" ht="20.100000000000001" customHeight="1" thickBot="1" x14ac:dyDescent="0.3">
      <c r="A562" s="78" t="s">
        <v>16</v>
      </c>
      <c r="B562" s="89"/>
      <c r="C562" s="70" t="s">
        <v>23</v>
      </c>
      <c r="D562" s="70" t="s">
        <v>23</v>
      </c>
      <c r="E562" s="175" t="s">
        <v>1120</v>
      </c>
      <c r="F562" s="247" t="s">
        <v>1121</v>
      </c>
      <c r="G562" s="177">
        <v>0</v>
      </c>
      <c r="H562" s="178">
        <v>-2143014.1299999994</v>
      </c>
      <c r="I562" s="178">
        <v>0</v>
      </c>
      <c r="J562" s="178">
        <v>0</v>
      </c>
      <c r="K562" s="266"/>
      <c r="L562" s="179">
        <v>-2143014.1299999994</v>
      </c>
      <c r="M562" s="180"/>
      <c r="N562" s="181">
        <v>-185817.1</v>
      </c>
      <c r="O562" s="179">
        <f t="shared" si="8"/>
        <v>-1957197.0299999993</v>
      </c>
      <c r="Y562" s="43"/>
    </row>
    <row r="563" spans="1:25" s="97" customFormat="1" ht="20.100000000000001" customHeight="1" x14ac:dyDescent="0.25">
      <c r="A563" s="78"/>
      <c r="B563" s="89"/>
      <c r="C563" s="70" t="s">
        <v>23</v>
      </c>
      <c r="D563" s="70" t="s">
        <v>23</v>
      </c>
      <c r="E563" s="267"/>
      <c r="F563" s="268"/>
      <c r="G563" s="268"/>
      <c r="H563" s="186"/>
      <c r="I563" s="168"/>
      <c r="J563" s="187"/>
      <c r="K563" s="269"/>
      <c r="L563" s="187">
        <v>0</v>
      </c>
      <c r="M563" s="186"/>
      <c r="N563" s="186"/>
      <c r="O563" s="187">
        <f t="shared" si="8"/>
        <v>0</v>
      </c>
      <c r="Y563" s="43"/>
    </row>
    <row r="564" spans="1:25" s="97" customFormat="1" ht="20.100000000000001" customHeight="1" x14ac:dyDescent="0.25">
      <c r="A564" s="78" t="s">
        <v>16</v>
      </c>
      <c r="B564" s="89"/>
      <c r="C564" s="70" t="s">
        <v>23</v>
      </c>
      <c r="D564" s="70" t="s">
        <v>23</v>
      </c>
      <c r="E564" s="270" t="s">
        <v>1122</v>
      </c>
      <c r="F564" s="271" t="s">
        <v>1123</v>
      </c>
      <c r="G564" s="272">
        <v>0</v>
      </c>
      <c r="H564" s="273">
        <v>-16956220.560000088</v>
      </c>
      <c r="I564" s="41"/>
      <c r="J564" s="179"/>
      <c r="K564" s="266"/>
      <c r="L564" s="179">
        <v>-16956220.560000088</v>
      </c>
      <c r="M564" s="274"/>
      <c r="N564" s="275">
        <v>-33655512.299999997</v>
      </c>
      <c r="O564" s="179">
        <f t="shared" si="8"/>
        <v>16699291.739999909</v>
      </c>
      <c r="Y564" s="43"/>
    </row>
    <row r="565" spans="1:25" s="97" customFormat="1" ht="20.100000000000001" customHeight="1" thickBot="1" x14ac:dyDescent="0.3">
      <c r="A565" s="78"/>
      <c r="B565" s="89"/>
      <c r="C565" s="70" t="s">
        <v>23</v>
      </c>
      <c r="D565" s="70" t="s">
        <v>23</v>
      </c>
      <c r="E565" s="183"/>
      <c r="F565" s="184"/>
      <c r="G565" s="184"/>
      <c r="H565" s="186"/>
      <c r="I565" s="168"/>
      <c r="J565" s="187"/>
      <c r="K565" s="269"/>
      <c r="L565" s="187">
        <v>0</v>
      </c>
      <c r="M565" s="186"/>
      <c r="N565" s="186"/>
      <c r="O565" s="186">
        <f t="shared" si="8"/>
        <v>0</v>
      </c>
      <c r="Y565" s="43"/>
    </row>
    <row r="566" spans="1:25" s="42" customFormat="1" ht="15" customHeight="1" x14ac:dyDescent="0.25">
      <c r="A566" s="118"/>
      <c r="B566" s="119"/>
      <c r="C566" s="70" t="s">
        <v>23</v>
      </c>
      <c r="D566" s="70" t="s">
        <v>23</v>
      </c>
      <c r="E566" s="189"/>
      <c r="F566" s="252" t="s">
        <v>1124</v>
      </c>
      <c r="G566" s="191"/>
      <c r="H566" s="192">
        <v>0</v>
      </c>
      <c r="I566" s="41"/>
      <c r="J566" s="102"/>
      <c r="K566" s="276"/>
      <c r="L566" s="102">
        <v>0</v>
      </c>
      <c r="M566" s="103"/>
      <c r="N566" s="193">
        <v>0</v>
      </c>
      <c r="O566" s="193">
        <f t="shared" si="8"/>
        <v>0</v>
      </c>
      <c r="Y566" s="43"/>
    </row>
    <row r="567" spans="1:25" s="97" customFormat="1" ht="15" customHeight="1" x14ac:dyDescent="0.25">
      <c r="A567" s="78" t="s">
        <v>16</v>
      </c>
      <c r="B567" s="89"/>
      <c r="C567" s="70" t="s">
        <v>23</v>
      </c>
      <c r="D567" s="70" t="s">
        <v>23</v>
      </c>
      <c r="E567" s="194" t="s">
        <v>1125</v>
      </c>
      <c r="F567" s="230" t="s">
        <v>1126</v>
      </c>
      <c r="G567" s="174">
        <v>0</v>
      </c>
      <c r="H567" s="133">
        <v>7911161.1499999994</v>
      </c>
      <c r="I567" s="41"/>
      <c r="J567" s="75">
        <v>0</v>
      </c>
      <c r="K567" s="266"/>
      <c r="L567" s="75">
        <v>7911161.1499999994</v>
      </c>
      <c r="M567" s="76"/>
      <c r="N567" s="134">
        <v>1945100.23</v>
      </c>
      <c r="O567" s="134">
        <f t="shared" si="8"/>
        <v>5966060.9199999999</v>
      </c>
      <c r="Y567" s="43"/>
    </row>
    <row r="568" spans="1:25" s="97" customFormat="1" ht="15" customHeight="1" x14ac:dyDescent="0.25">
      <c r="A568" s="78"/>
      <c r="B568" s="89"/>
      <c r="C568" s="70" t="s">
        <v>23</v>
      </c>
      <c r="D568" s="70" t="s">
        <v>13</v>
      </c>
      <c r="E568" s="196" t="s">
        <v>1127</v>
      </c>
      <c r="F568" s="257" t="s">
        <v>1128</v>
      </c>
      <c r="G568" s="170"/>
      <c r="H568" s="171">
        <v>7302265.3499999996</v>
      </c>
      <c r="I568" s="41"/>
      <c r="J568" s="172"/>
      <c r="K568" s="276"/>
      <c r="L568" s="172">
        <v>7302265.3499999996</v>
      </c>
      <c r="M568" s="103"/>
      <c r="N568" s="173">
        <v>1921599.63</v>
      </c>
      <c r="O568" s="173">
        <f t="shared" si="8"/>
        <v>5380665.7199999997</v>
      </c>
      <c r="Y568" s="43"/>
    </row>
    <row r="569" spans="1:25" s="97" customFormat="1" ht="15" customHeight="1" x14ac:dyDescent="0.25">
      <c r="A569" s="78"/>
      <c r="B569" s="89"/>
      <c r="C569" s="70" t="s">
        <v>23</v>
      </c>
      <c r="D569" s="70" t="s">
        <v>13</v>
      </c>
      <c r="E569" s="196" t="s">
        <v>1129</v>
      </c>
      <c r="F569" s="257" t="s">
        <v>1130</v>
      </c>
      <c r="G569" s="170"/>
      <c r="H569" s="171">
        <v>337142.27</v>
      </c>
      <c r="I569" s="41"/>
      <c r="J569" s="172"/>
      <c r="K569" s="266"/>
      <c r="L569" s="172">
        <v>337142.27</v>
      </c>
      <c r="M569" s="103"/>
      <c r="N569" s="173">
        <v>23500.6</v>
      </c>
      <c r="O569" s="173">
        <f t="shared" si="8"/>
        <v>313641.67000000004</v>
      </c>
      <c r="Y569" s="43"/>
    </row>
    <row r="570" spans="1:25" s="97" customFormat="1" ht="15" customHeight="1" x14ac:dyDescent="0.25">
      <c r="A570" s="78"/>
      <c r="B570" s="89"/>
      <c r="C570" s="70" t="s">
        <v>23</v>
      </c>
      <c r="D570" s="70" t="s">
        <v>13</v>
      </c>
      <c r="E570" s="196" t="s">
        <v>1131</v>
      </c>
      <c r="F570" s="257" t="s">
        <v>1132</v>
      </c>
      <c r="G570" s="170"/>
      <c r="H570" s="171">
        <v>271753.53000000003</v>
      </c>
      <c r="I570" s="41"/>
      <c r="J570" s="172"/>
      <c r="K570" s="276"/>
      <c r="L570" s="172">
        <v>271753.53000000003</v>
      </c>
      <c r="M570" s="103"/>
      <c r="N570" s="173">
        <v>0</v>
      </c>
      <c r="O570" s="173">
        <f t="shared" si="8"/>
        <v>271753.53000000003</v>
      </c>
      <c r="Y570" s="43"/>
    </row>
    <row r="571" spans="1:25" s="97" customFormat="1" ht="15" customHeight="1" x14ac:dyDescent="0.25">
      <c r="A571" s="78"/>
      <c r="B571" s="89"/>
      <c r="C571" s="70" t="s">
        <v>23</v>
      </c>
      <c r="D571" s="70" t="s">
        <v>13</v>
      </c>
      <c r="E571" s="196" t="s">
        <v>1133</v>
      </c>
      <c r="F571" s="257" t="s">
        <v>1134</v>
      </c>
      <c r="G571" s="170"/>
      <c r="H571" s="171">
        <v>0</v>
      </c>
      <c r="I571" s="41"/>
      <c r="J571" s="172"/>
      <c r="K571" s="276"/>
      <c r="L571" s="172">
        <v>0</v>
      </c>
      <c r="M571" s="103"/>
      <c r="N571" s="173">
        <v>0</v>
      </c>
      <c r="O571" s="173">
        <f t="shared" si="8"/>
        <v>0</v>
      </c>
      <c r="Y571" s="43"/>
    </row>
    <row r="572" spans="1:25" s="97" customFormat="1" ht="15" customHeight="1" x14ac:dyDescent="0.25">
      <c r="A572" s="78" t="s">
        <v>16</v>
      </c>
      <c r="B572" s="89"/>
      <c r="C572" s="70" t="s">
        <v>23</v>
      </c>
      <c r="D572" s="70" t="s">
        <v>23</v>
      </c>
      <c r="E572" s="194" t="s">
        <v>1135</v>
      </c>
      <c r="F572" s="230" t="s">
        <v>1136</v>
      </c>
      <c r="G572" s="174">
        <v>0</v>
      </c>
      <c r="H572" s="139">
        <v>107807</v>
      </c>
      <c r="I572" s="41"/>
      <c r="J572" s="140">
        <v>0</v>
      </c>
      <c r="K572" s="276"/>
      <c r="L572" s="140">
        <v>107807</v>
      </c>
      <c r="M572" s="103"/>
      <c r="N572" s="141">
        <v>0</v>
      </c>
      <c r="O572" s="141">
        <f t="shared" si="8"/>
        <v>107807</v>
      </c>
      <c r="Y572" s="43"/>
    </row>
    <row r="573" spans="1:25" s="97" customFormat="1" ht="15" customHeight="1" x14ac:dyDescent="0.25">
      <c r="A573" s="78"/>
      <c r="B573" s="89"/>
      <c r="C573" s="70" t="s">
        <v>23</v>
      </c>
      <c r="D573" s="70" t="s">
        <v>13</v>
      </c>
      <c r="E573" s="196" t="s">
        <v>1137</v>
      </c>
      <c r="F573" s="257" t="s">
        <v>1138</v>
      </c>
      <c r="G573" s="170"/>
      <c r="H573" s="171">
        <v>107807</v>
      </c>
      <c r="I573" s="41"/>
      <c r="J573" s="172"/>
      <c r="K573" s="266"/>
      <c r="L573" s="172">
        <v>107807</v>
      </c>
      <c r="M573" s="103"/>
      <c r="N573" s="173">
        <v>0</v>
      </c>
      <c r="O573" s="173">
        <f t="shared" si="8"/>
        <v>107807</v>
      </c>
      <c r="Y573" s="43"/>
    </row>
    <row r="574" spans="1:25" s="97" customFormat="1" ht="15" customHeight="1" x14ac:dyDescent="0.25">
      <c r="A574" s="78"/>
      <c r="B574" s="89"/>
      <c r="C574" s="70" t="s">
        <v>23</v>
      </c>
      <c r="D574" s="70" t="s">
        <v>13</v>
      </c>
      <c r="E574" s="196" t="s">
        <v>1139</v>
      </c>
      <c r="F574" s="257" t="s">
        <v>1140</v>
      </c>
      <c r="G574" s="170"/>
      <c r="H574" s="171">
        <v>0</v>
      </c>
      <c r="I574" s="41"/>
      <c r="J574" s="172"/>
      <c r="K574" s="276"/>
      <c r="L574" s="172">
        <v>0</v>
      </c>
      <c r="M574" s="103"/>
      <c r="N574" s="173">
        <v>0</v>
      </c>
      <c r="O574" s="173">
        <f t="shared" si="8"/>
        <v>0</v>
      </c>
      <c r="Y574" s="43"/>
    </row>
    <row r="575" spans="1:25" s="42" customFormat="1" ht="15" customHeight="1" x14ac:dyDescent="0.25">
      <c r="A575" s="118"/>
      <c r="B575" s="119"/>
      <c r="C575" s="70" t="s">
        <v>23</v>
      </c>
      <c r="D575" s="70" t="s">
        <v>13</v>
      </c>
      <c r="E575" s="194" t="s">
        <v>1141</v>
      </c>
      <c r="F575" s="230" t="s">
        <v>1142</v>
      </c>
      <c r="G575" s="174"/>
      <c r="H575" s="139">
        <v>0</v>
      </c>
      <c r="I575" s="41"/>
      <c r="J575" s="140"/>
      <c r="K575" s="266"/>
      <c r="L575" s="140">
        <v>0</v>
      </c>
      <c r="M575" s="103"/>
      <c r="N575" s="141">
        <v>0</v>
      </c>
      <c r="O575" s="141">
        <f t="shared" si="8"/>
        <v>0</v>
      </c>
      <c r="Y575" s="43"/>
    </row>
    <row r="576" spans="1:25" s="42" customFormat="1" ht="20.100000000000001" customHeight="1" thickBot="1" x14ac:dyDescent="0.3">
      <c r="A576" s="118" t="s">
        <v>16</v>
      </c>
      <c r="B576" s="119"/>
      <c r="C576" s="70" t="s">
        <v>23</v>
      </c>
      <c r="D576" s="70" t="s">
        <v>23</v>
      </c>
      <c r="E576" s="175" t="s">
        <v>1143</v>
      </c>
      <c r="F576" s="247" t="s">
        <v>1144</v>
      </c>
      <c r="G576" s="177">
        <v>0</v>
      </c>
      <c r="H576" s="277">
        <v>8018968.1499999994</v>
      </c>
      <c r="I576" s="41"/>
      <c r="J576" s="278">
        <v>0</v>
      </c>
      <c r="K576" s="279"/>
      <c r="L576" s="278">
        <v>8018968.1499999994</v>
      </c>
      <c r="M576" s="280"/>
      <c r="N576" s="281">
        <v>1945100.23</v>
      </c>
      <c r="O576" s="281">
        <f t="shared" si="8"/>
        <v>6073867.9199999999</v>
      </c>
      <c r="Y576" s="43"/>
    </row>
    <row r="577" spans="1:25" s="42" customFormat="1" ht="20.100000000000001" customHeight="1" thickBot="1" x14ac:dyDescent="0.3">
      <c r="A577" s="282"/>
      <c r="B577" s="283"/>
      <c r="C577" s="70" t="s">
        <v>23</v>
      </c>
      <c r="D577" s="70" t="s">
        <v>23</v>
      </c>
      <c r="E577" s="267"/>
      <c r="F577" s="268"/>
      <c r="G577" s="250"/>
      <c r="H577" s="284"/>
      <c r="I577" s="41"/>
      <c r="J577" s="285"/>
      <c r="K577" s="279"/>
      <c r="L577" s="285"/>
      <c r="M577" s="284"/>
      <c r="N577" s="284"/>
      <c r="O577" s="284">
        <f t="shared" si="8"/>
        <v>0</v>
      </c>
      <c r="Y577" s="43"/>
    </row>
    <row r="578" spans="1:25" s="42" customFormat="1" ht="20.100000000000001" customHeight="1" thickBot="1" x14ac:dyDescent="0.3">
      <c r="A578" s="287" t="s">
        <v>16</v>
      </c>
      <c r="B578" s="288"/>
      <c r="C578" s="70" t="s">
        <v>23</v>
      </c>
      <c r="D578" s="70" t="s">
        <v>23</v>
      </c>
      <c r="E578" s="44" t="s">
        <v>1145</v>
      </c>
      <c r="F578" s="289" t="s">
        <v>1146</v>
      </c>
      <c r="G578" s="290">
        <v>0</v>
      </c>
      <c r="H578" s="291">
        <v>-24975188.710000087</v>
      </c>
      <c r="I578" s="41"/>
      <c r="J578" s="278"/>
      <c r="K578" s="279"/>
      <c r="L578" s="278">
        <v>-24975188.710000087</v>
      </c>
      <c r="M578" s="284"/>
      <c r="N578" s="292">
        <v>-35600612.529999994</v>
      </c>
      <c r="O578" s="292">
        <f t="shared" si="8"/>
        <v>10625423.819999907</v>
      </c>
      <c r="Y578" s="43"/>
    </row>
    <row r="579" spans="1:25" s="33" customFormat="1" ht="19.5" customHeight="1" thickBot="1" x14ac:dyDescent="0.3">
      <c r="A579" s="293"/>
      <c r="B579" s="293"/>
      <c r="C579" s="293"/>
      <c r="D579" s="293"/>
      <c r="E579" s="44"/>
      <c r="F579" s="289"/>
      <c r="G579" s="290"/>
      <c r="H579" s="291"/>
      <c r="I579" s="41"/>
      <c r="J579" s="278"/>
      <c r="K579" s="279"/>
      <c r="L579" s="278"/>
      <c r="M579" s="284"/>
      <c r="N579" s="278">
        <f>-N578</f>
        <v>35600612.529999994</v>
      </c>
      <c r="O579" s="292">
        <f t="shared" si="8"/>
        <v>-35600612.529999994</v>
      </c>
      <c r="P579" s="293"/>
      <c r="Q579" s="293"/>
      <c r="R579" s="293"/>
      <c r="S579" s="293"/>
      <c r="T579" s="293"/>
      <c r="U579" s="293"/>
      <c r="V579" s="293"/>
      <c r="W579" s="294"/>
      <c r="Y579" s="13"/>
    </row>
    <row r="580" spans="1:25" s="33" customFormat="1" ht="19.5" customHeight="1" thickBot="1" x14ac:dyDescent="0.3">
      <c r="A580" s="293"/>
      <c r="B580" s="293"/>
      <c r="C580" s="293"/>
      <c r="D580" s="293"/>
      <c r="E580" s="44"/>
      <c r="F580" s="289"/>
      <c r="G580" s="290"/>
      <c r="H580" s="291"/>
      <c r="I580" s="41"/>
      <c r="J580" s="278"/>
      <c r="K580" s="279"/>
      <c r="L580" s="278"/>
      <c r="M580" s="284"/>
      <c r="N580" s="278">
        <v>0</v>
      </c>
      <c r="O580" s="292">
        <f t="shared" si="8"/>
        <v>0</v>
      </c>
      <c r="P580" s="293"/>
      <c r="Q580" s="293"/>
      <c r="R580" s="293"/>
      <c r="S580" s="293"/>
      <c r="T580" s="293"/>
      <c r="U580" s="293"/>
      <c r="V580" s="293"/>
      <c r="W580" s="294"/>
      <c r="Y580" s="13"/>
    </row>
    <row r="581" spans="1:25" s="33" customFormat="1" x14ac:dyDescent="0.25">
      <c r="A581" s="295"/>
      <c r="B581" s="295"/>
      <c r="C581" s="295"/>
      <c r="D581" s="295"/>
      <c r="E581" s="296"/>
      <c r="F581" s="297"/>
      <c r="G581" s="298"/>
      <c r="H581" s="299"/>
      <c r="I581" s="293"/>
      <c r="J581" s="300"/>
      <c r="K581" s="279"/>
      <c r="L581" s="10"/>
      <c r="M581" s="3"/>
      <c r="N581" s="293"/>
      <c r="O581" s="293"/>
      <c r="P581" s="293"/>
      <c r="Q581" s="293"/>
      <c r="R581" s="293"/>
      <c r="S581" s="293"/>
      <c r="T581" s="293"/>
      <c r="U581" s="293"/>
      <c r="V581" s="293"/>
      <c r="W581" s="294"/>
      <c r="Y581" s="13"/>
    </row>
    <row r="582" spans="1:25" s="33" customFormat="1" ht="15.75" x14ac:dyDescent="0.25">
      <c r="A582" s="295"/>
      <c r="B582" s="295"/>
      <c r="C582" s="295"/>
      <c r="D582" s="295"/>
      <c r="E582" s="301" t="s">
        <v>1147</v>
      </c>
      <c r="F582" s="297"/>
      <c r="G582" s="298"/>
      <c r="H582" s="299">
        <f>H4-H578</f>
        <v>3.4645199775695801E-7</v>
      </c>
      <c r="I582" s="293"/>
      <c r="J582" s="293"/>
      <c r="K582" s="279"/>
      <c r="L582" s="10"/>
      <c r="M582" s="3"/>
      <c r="N582" s="293"/>
      <c r="O582" s="293"/>
      <c r="P582" s="302"/>
      <c r="Q582" s="302"/>
      <c r="R582" s="302"/>
      <c r="S582" s="302"/>
      <c r="T582" s="302"/>
      <c r="U582" s="302"/>
      <c r="V582" s="302"/>
      <c r="W582" s="303"/>
      <c r="Y582" s="13"/>
    </row>
    <row r="583" spans="1:25" s="33" customFormat="1" ht="15" customHeight="1" x14ac:dyDescent="0.25">
      <c r="A583" s="295"/>
      <c r="B583" s="295"/>
      <c r="C583" s="295"/>
      <c r="D583" s="295"/>
      <c r="E583" s="3"/>
      <c r="F583" s="297"/>
      <c r="G583" s="298"/>
      <c r="H583" s="299"/>
      <c r="I583" s="293"/>
      <c r="J583" s="293"/>
      <c r="K583" s="279"/>
      <c r="L583" s="22"/>
      <c r="M583" s="304"/>
      <c r="N583" s="286"/>
      <c r="O583" s="293"/>
      <c r="P583" s="12"/>
      <c r="Q583" s="12"/>
      <c r="R583" s="12"/>
      <c r="S583" s="12"/>
      <c r="T583" s="12"/>
      <c r="U583" s="12"/>
      <c r="V583" s="12"/>
      <c r="W583" s="11"/>
      <c r="Y583" s="13"/>
    </row>
    <row r="584" spans="1:25" s="33" customFormat="1" x14ac:dyDescent="0.25">
      <c r="A584" s="293"/>
      <c r="B584" s="293"/>
      <c r="C584" s="293"/>
      <c r="D584" s="293"/>
      <c r="E584" s="3"/>
      <c r="F584" s="3"/>
      <c r="G584" s="305"/>
      <c r="H584" s="306"/>
      <c r="I584" s="302"/>
      <c r="J584" s="302"/>
      <c r="K584" s="279"/>
      <c r="L584" s="10"/>
      <c r="M584" s="3"/>
      <c r="N584" s="302"/>
      <c r="O584" s="302"/>
      <c r="P584" s="302"/>
      <c r="Q584" s="302"/>
      <c r="R584" s="302"/>
      <c r="S584" s="302"/>
      <c r="T584" s="302"/>
      <c r="U584" s="302"/>
      <c r="V584" s="302"/>
      <c r="W584" s="303"/>
      <c r="Y584" s="13"/>
    </row>
    <row r="585" spans="1:25" s="33" customFormat="1" ht="17.25" x14ac:dyDescent="0.25">
      <c r="A585" s="293"/>
      <c r="B585" s="293"/>
      <c r="C585" s="293"/>
      <c r="D585" s="293"/>
      <c r="E585" s="307" t="s">
        <v>1148</v>
      </c>
      <c r="F585" s="308"/>
      <c r="G585" s="309"/>
      <c r="H585" s="310"/>
      <c r="I585" s="311"/>
      <c r="J585" s="311"/>
      <c r="K585" s="312"/>
      <c r="L585" s="313"/>
      <c r="M585" s="314"/>
      <c r="N585" s="311"/>
      <c r="P585" s="12"/>
      <c r="Q585" s="12"/>
      <c r="R585" s="12"/>
      <c r="S585" s="12"/>
      <c r="T585" s="12"/>
      <c r="U585" s="12"/>
      <c r="V585" s="12"/>
      <c r="W585" s="11"/>
      <c r="Y585" s="13"/>
    </row>
    <row r="586" spans="1:25" s="33" customFormat="1" ht="17.25" x14ac:dyDescent="0.25">
      <c r="A586" s="293"/>
      <c r="B586" s="293"/>
      <c r="C586" s="293"/>
      <c r="D586" s="293"/>
      <c r="E586" s="315"/>
      <c r="F586" s="315"/>
      <c r="G586" s="316"/>
      <c r="H586" s="317"/>
      <c r="I586" s="318"/>
      <c r="J586" s="318"/>
      <c r="K586" s="312"/>
      <c r="L586" s="319"/>
      <c r="M586" s="315"/>
      <c r="N586" s="318"/>
      <c r="O586" s="302"/>
      <c r="P586" s="302"/>
      <c r="Q586" s="302"/>
      <c r="R586" s="302"/>
      <c r="S586" s="302"/>
      <c r="T586" s="302"/>
      <c r="U586" s="302"/>
      <c r="V586" s="302"/>
      <c r="W586" s="303"/>
      <c r="Y586" s="13"/>
    </row>
    <row r="587" spans="1:25" s="33" customFormat="1" ht="17.25" x14ac:dyDescent="0.25">
      <c r="A587" s="293"/>
      <c r="B587" s="293"/>
      <c r="C587" s="293"/>
      <c r="D587" s="293"/>
      <c r="E587" s="320" t="s">
        <v>1149</v>
      </c>
      <c r="F587" s="321"/>
      <c r="G587" s="309"/>
      <c r="H587" s="310"/>
      <c r="I587" s="322"/>
      <c r="J587" s="329" t="s">
        <v>1150</v>
      </c>
      <c r="K587" s="329"/>
      <c r="L587" s="329"/>
      <c r="M587" s="315"/>
      <c r="N587" s="322"/>
      <c r="P587" s="302"/>
      <c r="Q587" s="302"/>
      <c r="R587" s="302"/>
      <c r="S587" s="302"/>
      <c r="T587" s="302"/>
      <c r="U587" s="302"/>
      <c r="V587" s="302"/>
      <c r="W587" s="303"/>
      <c r="Y587" s="13"/>
    </row>
    <row r="588" spans="1:25" s="33" customFormat="1" ht="17.25" x14ac:dyDescent="0.25">
      <c r="A588" s="293"/>
      <c r="B588" s="293"/>
      <c r="C588" s="293"/>
      <c r="D588" s="293"/>
      <c r="E588" s="315"/>
      <c r="F588" s="323"/>
      <c r="G588" s="323"/>
      <c r="H588" s="323"/>
      <c r="I588" s="311"/>
      <c r="J588" s="318"/>
      <c r="K588" s="323"/>
      <c r="L588" s="324"/>
      <c r="M588" s="323"/>
      <c r="N588" s="311"/>
      <c r="O588" s="12"/>
      <c r="P588" s="302"/>
      <c r="Q588" s="302"/>
      <c r="R588" s="302"/>
      <c r="S588" s="302"/>
      <c r="T588" s="302"/>
      <c r="U588" s="302"/>
      <c r="V588" s="302"/>
      <c r="W588" s="303"/>
      <c r="Y588" s="13"/>
    </row>
    <row r="589" spans="1:25" s="33" customFormat="1" ht="17.25" x14ac:dyDescent="0.25">
      <c r="A589" s="293"/>
      <c r="B589" s="293"/>
      <c r="C589" s="293"/>
      <c r="D589" s="293"/>
      <c r="E589" s="315"/>
      <c r="F589" s="323"/>
      <c r="G589" s="323"/>
      <c r="H589" s="323"/>
      <c r="I589" s="318"/>
      <c r="J589" s="311"/>
      <c r="K589" s="311"/>
      <c r="L589" s="311" t="s">
        <v>1149</v>
      </c>
      <c r="M589" s="315"/>
      <c r="N589" s="318"/>
      <c r="O589" s="302"/>
      <c r="P589" s="302"/>
      <c r="Q589" s="302"/>
      <c r="R589" s="302"/>
      <c r="S589" s="302"/>
      <c r="T589" s="302"/>
      <c r="U589" s="302"/>
      <c r="V589" s="302"/>
      <c r="W589" s="303"/>
      <c r="Y589" s="13"/>
    </row>
    <row r="590" spans="1:25" s="33" customFormat="1" ht="17.25" x14ac:dyDescent="0.25">
      <c r="A590" s="12"/>
      <c r="B590" s="12"/>
      <c r="C590" s="12"/>
      <c r="D590" s="12"/>
      <c r="E590" s="315"/>
      <c r="F590" s="323"/>
      <c r="G590" s="323"/>
      <c r="H590" s="323"/>
      <c r="I590" s="311"/>
      <c r="J590" s="311"/>
      <c r="K590" s="325"/>
      <c r="L590" s="311"/>
      <c r="M590" s="323"/>
      <c r="N590" s="311"/>
      <c r="O590" s="12"/>
      <c r="P590" s="12"/>
      <c r="Q590" s="12"/>
      <c r="R590" s="12"/>
      <c r="S590" s="12"/>
      <c r="T590" s="12"/>
      <c r="U590" s="12"/>
      <c r="V590" s="12"/>
      <c r="W590" s="11"/>
      <c r="Y590" s="13"/>
    </row>
    <row r="591" spans="1:25" s="33" customFormat="1" ht="17.25" x14ac:dyDescent="0.25">
      <c r="A591" s="12"/>
      <c r="B591" s="12"/>
      <c r="C591" s="12"/>
      <c r="D591" s="12"/>
      <c r="E591" s="315"/>
      <c r="F591" s="311"/>
      <c r="G591" s="311"/>
      <c r="H591" s="311"/>
      <c r="I591" s="311"/>
      <c r="J591" s="311"/>
      <c r="K591" s="325"/>
      <c r="L591" s="311"/>
      <c r="M591" s="323"/>
      <c r="N591" s="311"/>
      <c r="O591" s="12"/>
      <c r="P591" s="302"/>
      <c r="Q591" s="302"/>
      <c r="R591" s="302"/>
      <c r="S591" s="302"/>
      <c r="T591" s="302"/>
      <c r="U591" s="302"/>
      <c r="V591" s="302"/>
      <c r="W591" s="303"/>
      <c r="Y591" s="13"/>
    </row>
    <row r="592" spans="1:25" ht="17.25" x14ac:dyDescent="0.25">
      <c r="A592" s="12"/>
      <c r="B592" s="12"/>
      <c r="C592" s="12"/>
      <c r="D592" s="12"/>
      <c r="E592" s="315"/>
      <c r="F592" s="326"/>
      <c r="G592" s="309"/>
      <c r="H592" s="311"/>
      <c r="I592" s="311"/>
      <c r="J592" s="329" t="s">
        <v>1151</v>
      </c>
      <c r="K592" s="329"/>
      <c r="L592" s="329"/>
      <c r="M592" s="315"/>
      <c r="N592" s="311"/>
      <c r="O592" s="33"/>
      <c r="P592" s="12"/>
      <c r="Q592" s="12"/>
      <c r="R592" s="12"/>
      <c r="S592" s="12"/>
      <c r="T592" s="12"/>
      <c r="U592" s="12"/>
      <c r="V592" s="12"/>
      <c r="X592" s="1"/>
    </row>
    <row r="593" spans="5:15" ht="17.25" x14ac:dyDescent="0.25">
      <c r="E593" s="315"/>
      <c r="F593" s="323"/>
      <c r="G593" s="323"/>
      <c r="H593" s="323"/>
      <c r="I593" s="318"/>
      <c r="J593" s="323"/>
      <c r="K593" s="309"/>
      <c r="L593" s="317"/>
      <c r="M593" s="315"/>
      <c r="N593" s="318"/>
      <c r="O593" s="302"/>
    </row>
    <row r="594" spans="5:15" ht="17.25" x14ac:dyDescent="0.25">
      <c r="E594" s="315"/>
      <c r="F594" s="315"/>
      <c r="G594" s="316"/>
      <c r="H594" s="327"/>
      <c r="I594" s="311"/>
      <c r="J594" s="311"/>
      <c r="K594" s="311"/>
      <c r="L594" s="311" t="s">
        <v>1152</v>
      </c>
      <c r="M594" s="315"/>
      <c r="N594" s="311"/>
      <c r="O594" s="1"/>
    </row>
    <row r="1254" spans="9:9" x14ac:dyDescent="0.25">
      <c r="I1254" s="10">
        <f>I1253-I1252</f>
        <v>0</v>
      </c>
    </row>
  </sheetData>
  <autoFilter ref="A7:O580"/>
  <mergeCells count="2">
    <mergeCell ref="J587:L587"/>
    <mergeCell ref="J592:L592"/>
  </mergeCells>
  <printOptions horizontalCentered="1"/>
  <pageMargins left="0.25" right="0.25" top="0.75" bottom="0.75" header="0.3" footer="0.3"/>
  <pageSetup paperSize="9" scale="43" fitToHeight="0" orientation="portrait" r:id="rId1"/>
  <headerFooter alignWithMargins="0">
    <oddFooter>&amp;R&amp;P / &amp;N</oddFooter>
  </headerFooter>
  <rowBreaks count="4" manualBreakCount="4">
    <brk id="131" max="14" man="1"/>
    <brk id="248" max="14" man="1"/>
    <brk id="370" max="14" man="1"/>
    <brk id="47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 Nuovo Modello CE</vt:lpstr>
      <vt:lpstr>' Nuovo Modello CE'!Area_stampa</vt:lpstr>
      <vt:lpstr>' Nuovo Modello CE'!Titoli_stampa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Sonia Pirelli</cp:lastModifiedBy>
  <dcterms:created xsi:type="dcterms:W3CDTF">2023-07-25T13:07:09Z</dcterms:created>
  <dcterms:modified xsi:type="dcterms:W3CDTF">2023-10-11T11:20:30Z</dcterms:modified>
</cp:coreProperties>
</file>