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tabRatio="598" activeTab="0"/>
  </bookViews>
  <sheets>
    <sheet name="Terreni" sheetId="1" r:id="rId1"/>
    <sheet name="Fabbricati" sheetId="2" r:id="rId2"/>
    <sheet name="Foglio3" sheetId="3" r:id="rId3"/>
  </sheets>
  <definedNames>
    <definedName name="_xlnm.Print_Area" localSheetId="1">'Fabbricati'!$A$1:$Q$290</definedName>
    <definedName name="_xlnm.Print_Area" localSheetId="0">'Terreni'!$B$2:$P$671</definedName>
    <definedName name="_xlnm.Print_Titles" localSheetId="1">'Fabbricati'!$2:$2</definedName>
    <definedName name="_xlnm.Print_Titles" localSheetId="0">'Terreni'!$3:$3</definedName>
  </definedNames>
  <calcPr fullCalcOnLoad="1"/>
</workbook>
</file>

<file path=xl/sharedStrings.xml><?xml version="1.0" encoding="utf-8"?>
<sst xmlns="http://schemas.openxmlformats.org/spreadsheetml/2006/main" count="4343" uniqueCount="759">
  <si>
    <t>Num.</t>
  </si>
  <si>
    <t>Comune</t>
  </si>
  <si>
    <t>Foglio</t>
  </si>
  <si>
    <t>Particella</t>
  </si>
  <si>
    <t>Classe</t>
  </si>
  <si>
    <t>Intestazione</t>
  </si>
  <si>
    <t>Note</t>
  </si>
  <si>
    <t>Qualità</t>
  </si>
  <si>
    <t>Superficie</t>
  </si>
  <si>
    <t>ULIVETO</t>
  </si>
  <si>
    <t>A.U.S.L. BA/4 con sede in BARI</t>
  </si>
  <si>
    <t>MANDORLETO</t>
  </si>
  <si>
    <t>SEMINATIVO</t>
  </si>
  <si>
    <t>ha</t>
  </si>
  <si>
    <t>are</t>
  </si>
  <si>
    <t>ca</t>
  </si>
  <si>
    <t>ENTE URBANO</t>
  </si>
  <si>
    <t>Puglia Valore Immobiliare</t>
  </si>
  <si>
    <t>PASC CESPUG</t>
  </si>
  <si>
    <t>U</t>
  </si>
  <si>
    <t>VIGNETO</t>
  </si>
  <si>
    <t>SEMIN ARBOR</t>
  </si>
  <si>
    <t>FABB RURALE</t>
  </si>
  <si>
    <t>FRUTTETO</t>
  </si>
  <si>
    <t>AZIENDA U.S.L. BA/1 con sede in ANDRIA</t>
  </si>
  <si>
    <t>PASCOLO</t>
  </si>
  <si>
    <t>PASCOLO ARB</t>
  </si>
  <si>
    <t>COMUNE DI CORATO PROPRIETA' PER 2/3</t>
  </si>
  <si>
    <t>UNITA' SANITARIA LOCALE BA-5 CON SEDE IN RUVO DI PUGLIA - PROPRIETA' PER 1/3</t>
  </si>
  <si>
    <t>A.U.S.L. BA/2 con sede in Barletta</t>
  </si>
  <si>
    <t>ORTO</t>
  </si>
  <si>
    <t>FU D ACCERT</t>
  </si>
  <si>
    <t>PUGLIA VALORE IMMOBILIARE</t>
  </si>
  <si>
    <t>Rendita all' attualità</t>
  </si>
  <si>
    <t>111 SUB 2</t>
  </si>
  <si>
    <t>A.U.S.L. BA/4 con sede in Bari</t>
  </si>
  <si>
    <t>OSPEDALE ORFANOTROFIO DI VENERE CON SEDE IN CARBONARA</t>
  </si>
  <si>
    <t>AZIENDA SANITARIA LOCALE BA con sede in Bari</t>
  </si>
  <si>
    <t>ENTE OSPEDALIERO GENERALE DI ZONA MICHELE SARCONE con sede in Terlizzi</t>
  </si>
  <si>
    <t>PORZ DI FR</t>
  </si>
  <si>
    <t>OSPEDALE CIVILE DI MOLA DI BARI</t>
  </si>
  <si>
    <t>VIG UVA TAV</t>
  </si>
  <si>
    <t>A.U.S.L. BA/2 con sede im Barletta</t>
  </si>
  <si>
    <t>Trattasi dell'area di sedime de P.O. di Venere Carbonara</t>
  </si>
  <si>
    <t>Libero - incolto</t>
  </si>
  <si>
    <t xml:space="preserve">Trattasi della viabilità nella Zona Asi       </t>
  </si>
  <si>
    <t>Trattasi dell'area scoperta utilizzata dalla chiesa nelle vicinanze del San Raffaele</t>
  </si>
  <si>
    <t>Situazione sulla disponibilità</t>
  </si>
  <si>
    <t>Occupata</t>
  </si>
  <si>
    <t>Occupato</t>
  </si>
  <si>
    <t>IRON - TECH S.r.l. con sede in Bari</t>
  </si>
  <si>
    <t>Trattasi di di un suolo interamente asfaltato e recintato, utilizzato quale parcheggio auto scoperto</t>
  </si>
  <si>
    <t xml:space="preserve"> libero - incolto</t>
  </si>
  <si>
    <t>Occupato dal Canile Comunale gestito da privati</t>
  </si>
  <si>
    <t>Condotto senza titolo</t>
  </si>
  <si>
    <t>Trattasi dell'area di sedime del P.O. Don Tonino Bello.</t>
  </si>
  <si>
    <t>Trattasi dell'area a parcheggio dell'Ex Preventorio.</t>
  </si>
  <si>
    <t xml:space="preserve">Trattasi di pertinenza scoperta del Municipio </t>
  </si>
  <si>
    <t>Trattasi di porzione di marciapiede</t>
  </si>
  <si>
    <t>Trattasi di pertinenza scoperta della Chiesa di San Bernardino</t>
  </si>
  <si>
    <t>libero incolto</t>
  </si>
  <si>
    <t xml:space="preserve">Trattasi dell'area di sedime del P.O. </t>
  </si>
  <si>
    <t xml:space="preserve">libero </t>
  </si>
  <si>
    <t>occupato</t>
  </si>
  <si>
    <t>U.I. Utilizzata dalla ASL/BA</t>
  </si>
  <si>
    <t>U.I.Utilizzata dalla ASL/BA</t>
  </si>
  <si>
    <t>Regolarmente coltivato ma condotto senza titolo</t>
  </si>
  <si>
    <t>Regolarmente colitvato ma condotto senza titolo</t>
  </si>
  <si>
    <t>Occupato dall'Ente Acquedotto Pugliese</t>
  </si>
  <si>
    <t>E' presente un fabbricato e il terreno risulta interamente asfaltato.</t>
  </si>
  <si>
    <t>Trattasi della viabilità pubblica, zona parchegi e parco Comunale di Corato con annessi chioschettii</t>
  </si>
  <si>
    <t>Trattasi dell'area a parcheggio instante l'Ospedale Civile di Corato</t>
  </si>
  <si>
    <t>AZIENDA SANITARIA LOCALE BA con sede in Bari, proprietà per 1/6 - IKEA ITALIA S.R.L. con sede in CARUGATE, proprietà per 5/6</t>
  </si>
  <si>
    <t>Altamura</t>
  </si>
  <si>
    <t>INCOLT PROD</t>
  </si>
  <si>
    <t>PUGLIA VALORE IMMOBILIARE SOCIETA' DI CARTOLARIZZAZIONE S.R.L. CON SEDE IN BARI</t>
  </si>
  <si>
    <t>NON COLTIVATO</t>
  </si>
  <si>
    <t>AB PASCOLO</t>
  </si>
  <si>
    <t>AA SEMINATIVO</t>
  </si>
  <si>
    <t>COLTIVATO</t>
  </si>
  <si>
    <t>SEDE STRADALE</t>
  </si>
  <si>
    <t>NON COLTIVATO, OCCUPATO</t>
  </si>
  <si>
    <t>PINETA IN PARTE</t>
  </si>
  <si>
    <t>CISTERNA NON ACCATASTATA</t>
  </si>
  <si>
    <t>AB SEMINATIVO</t>
  </si>
  <si>
    <t>Castellaneta</t>
  </si>
  <si>
    <t>PASCOLO  CESPUG</t>
  </si>
  <si>
    <t>AA ULIVETO</t>
  </si>
  <si>
    <t>AB AGRUMETO</t>
  </si>
  <si>
    <t>AB ULIVETO</t>
  </si>
  <si>
    <t>AC AGRUMETO</t>
  </si>
  <si>
    <t>AGRUMETO</t>
  </si>
  <si>
    <t>AREA RURALE</t>
  </si>
  <si>
    <t>AA SEMIN ARBOR</t>
  </si>
  <si>
    <t>COMUNE DI CASTELLANETA CON SEDE IN CASTELLANETA</t>
  </si>
  <si>
    <t>AB PASC CESPUG</t>
  </si>
  <si>
    <t>AB VIGNETO</t>
  </si>
  <si>
    <t>AB SEMIN ARBOR</t>
  </si>
  <si>
    <t>AC ULIVETO</t>
  </si>
  <si>
    <t>STRADA PRIV</t>
  </si>
  <si>
    <t>AZIENDA U.S.L. BA/5 DI PUTIGNANO CON SEDE IN PUTIGNANO</t>
  </si>
  <si>
    <t>AB PAACOLO</t>
  </si>
  <si>
    <t>AC VIGNETO</t>
  </si>
  <si>
    <t>SCHIAVONE ANDREA, NATO A CASTELLNETA IL 13.08.1953</t>
  </si>
  <si>
    <t>SCHIAVONE ANTONIA, NATA A CASTELLANETA IL 07.09.1949</t>
  </si>
  <si>
    <t>AA MANDORLETO</t>
  </si>
  <si>
    <t>SCHIAVONE ANDREA , NATO A CASTELLANETA IL 13.08.1953</t>
  </si>
  <si>
    <t>BB ULIVETO</t>
  </si>
  <si>
    <t>GIANNOCCA GIUSEPPINA GRAZIA , NATA A CASTELLANETA IL 13.07.1956</t>
  </si>
  <si>
    <t>Casamassima</t>
  </si>
  <si>
    <t>AZIENDA U.S.L. BA/5 CON SEDE IN PUTIGNANO</t>
  </si>
  <si>
    <t>DA ACCATASTARE POLIAMBULATORIO  VIA LECCE</t>
  </si>
  <si>
    <t>Conversano</t>
  </si>
  <si>
    <t>Gioia del Colle</t>
  </si>
  <si>
    <t>DEMANIO PUBBLICO DELLO STATO RAMO DIFESA CON SEDE IN BARI</t>
  </si>
  <si>
    <t>AEREOPORTO  MILITARE</t>
  </si>
  <si>
    <t>AZIENDA SANITARIA  LOCALE DELLA PROVINCIA DI BARI CON SEDE IN BARI</t>
  </si>
  <si>
    <t xml:space="preserve">Gravina in Puglia </t>
  </si>
  <si>
    <t>FABB. RURALE</t>
  </si>
  <si>
    <t>DA ACCATASTARE</t>
  </si>
  <si>
    <t>SERVITU'</t>
  </si>
  <si>
    <t>AA VIGNETO</t>
  </si>
  <si>
    <t>AZIENDA UNITA' SANITARIA  LOCALE BA/3</t>
  </si>
  <si>
    <t>NON COLTIVATO FABBRICATO DA ACCATASTARE</t>
  </si>
  <si>
    <t xml:space="preserve">CONGREGAZIONE DI CARITA' DI GRAVINA IN PUGLIA </t>
  </si>
  <si>
    <t>AB ORTO</t>
  </si>
  <si>
    <t>OPERA PIA ORFANOTROFIO S. ANTONIO DI PADOVA</t>
  </si>
  <si>
    <t>AA ORTO</t>
  </si>
  <si>
    <t>COLTIVATO IN PARTE</t>
  </si>
  <si>
    <t xml:space="preserve">NON COLTIVATO </t>
  </si>
  <si>
    <t>DA ACCATASTARE, OSPEDALE S. MARIA DEL PIEDE</t>
  </si>
  <si>
    <t>AZIENDA UNITA' SANITARIA LOCALE BA/3 CON SEDE IN ALTAMURA</t>
  </si>
  <si>
    <t>CAMPO DEL CALCIO, LARGO CAPPUCCINI</t>
  </si>
  <si>
    <t>OPERA PIA SANTA MARIA DI COSTANTINOPOLI IN GRAVINA</t>
  </si>
  <si>
    <t>BOSCO</t>
  </si>
  <si>
    <t>AB FABB RURALE</t>
  </si>
  <si>
    <t xml:space="preserve">STRADA </t>
  </si>
  <si>
    <t>Noci</t>
  </si>
  <si>
    <t>ASL BA CON SEDE IN BARI</t>
  </si>
  <si>
    <t>OSPEDALE RICOVERO SGOBBA IN NOCI</t>
  </si>
  <si>
    <t>Polignano a Mare</t>
  </si>
  <si>
    <t>AZIENDA OSPEDALIERA BA/5 DI PUTIGNANO CON SEDE IN PUTIGNANO</t>
  </si>
  <si>
    <t>Putignano</t>
  </si>
  <si>
    <t>AB PASCOLO ARB</t>
  </si>
  <si>
    <t>AC SEMIN ARBOR</t>
  </si>
  <si>
    <t>PASC ARB</t>
  </si>
  <si>
    <t xml:space="preserve"> PASC ARB</t>
  </si>
  <si>
    <t>AZIENDA SANITARIA LOCALE BA CON SEDE IN BARI</t>
  </si>
  <si>
    <t>FABBRICATO DA ACCATASTARE</t>
  </si>
  <si>
    <t>SERVITU' DI PASSAGGIO</t>
  </si>
  <si>
    <t>PASCOLO ARP</t>
  </si>
  <si>
    <t>Sammichele di Bari</t>
  </si>
  <si>
    <t>Santeramo in Colle</t>
  </si>
  <si>
    <t>ENTE AUTONOMO ACQUEDOTTO PUGLIESE</t>
  </si>
  <si>
    <t>16 SUB 1</t>
  </si>
  <si>
    <t>PORZ RUR FP</t>
  </si>
  <si>
    <t>AC PASCOLO</t>
  </si>
  <si>
    <t>AD SEMIN ARBOR</t>
  </si>
  <si>
    <t>BOSCO CEDUO</t>
  </si>
  <si>
    <t>AB BOSCO CEDUO</t>
  </si>
  <si>
    <t>CONDOTTE</t>
  </si>
  <si>
    <t>RISPETTO STRADALE</t>
  </si>
  <si>
    <t>Toritto</t>
  </si>
  <si>
    <t>DEVITO GIUSEPPE, NATO A TORITTO IL 15.09.1936</t>
  </si>
  <si>
    <t>FARIELLO ANNA</t>
  </si>
  <si>
    <t>SCAGLION PAOLA MICHELA, NATA A TORITTO IL 03.08.1930</t>
  </si>
  <si>
    <t>Bari</t>
  </si>
  <si>
    <t>Bitetto</t>
  </si>
  <si>
    <t>Bitritto</t>
  </si>
  <si>
    <t>Corato</t>
  </si>
  <si>
    <t>Giovinazzo</t>
  </si>
  <si>
    <t>Modugno</t>
  </si>
  <si>
    <t>Mola di Bari</t>
  </si>
  <si>
    <t>Molfetta</t>
  </si>
  <si>
    <t>Noicattaro</t>
  </si>
  <si>
    <t>Portici</t>
  </si>
  <si>
    <t>Ruvo di Puglia</t>
  </si>
  <si>
    <t>Terlizzi</t>
  </si>
  <si>
    <t>Trattasi di terreno nel Quartiere San Paolo</t>
  </si>
  <si>
    <t>Immobile derivante per frazionamento dalla P.lla 592 del Fg. 48, attualmente insiste giudizio pendente per Usucapione</t>
  </si>
  <si>
    <t>Immobile derivante per frazionamento dalla P.lla 592 del Fg. 48 Trattasi di porzione di Viabilità denominata Via Pende</t>
  </si>
  <si>
    <t>Trattasi di terreno da allienare all'IKEA</t>
  </si>
  <si>
    <t>Attualmente trattasi di viabilità</t>
  </si>
  <si>
    <t>Trattasi di Viabilità presente nel quartiere San Paolo in Bari - Deriva per frazionamento dalla Ex P.lla 568</t>
  </si>
  <si>
    <t>In passato era condotto dal Vivaio Lavermicocca. Tale p.lla deriva per frazionamento dalla P.lla 39 del Fg. 47</t>
  </si>
  <si>
    <t>Trattasi di relitto nei pressi del Vivaio Lavermicocca.</t>
  </si>
  <si>
    <t>Regolarmente coltivato ma condotto senza contratto</t>
  </si>
  <si>
    <t>Trattasi di porzione di viabilità pubblica nei pressi del SERT</t>
  </si>
  <si>
    <t>Trattasi di terreno con annesso fabbricato rurale nelle vicinanze del SERT</t>
  </si>
  <si>
    <t>Trattasi di terreno nelle vicinanze del SERT</t>
  </si>
  <si>
    <t>Attualmente trattasi di viabilità - deriva dalle Ex P.lle 123 e 124 del Fg. 39.</t>
  </si>
  <si>
    <t>Trattasi di porzione di viabilità che da accesso a diversi condomini - Deriva dalla Ex P.lla 1656 del Fg. 3.</t>
  </si>
  <si>
    <t>Trattasi di terreno nella frazione di Calendano.</t>
  </si>
  <si>
    <t>Immobili di Proprietà Puglia Valore Immobiliare</t>
  </si>
  <si>
    <t>LEGENDA</t>
  </si>
  <si>
    <t>Acquisito in permuta</t>
  </si>
  <si>
    <t>COLTIVATO-NON RISULTA IN DELIBERA</t>
  </si>
  <si>
    <t>Libero</t>
  </si>
  <si>
    <t>Trattasi di pertienza presidio ospedaliero</t>
  </si>
  <si>
    <t>DA ACCATASTARE, pertinenza ospedale</t>
  </si>
  <si>
    <t>viabilità pubblica</t>
  </si>
  <si>
    <t>Trattasi di viabilità pubblica</t>
  </si>
  <si>
    <t>BOSCO- Montelaureto Ospedal S. Michele</t>
  </si>
  <si>
    <t>VIALE D'ACCESSO- Montelaureto Ospedale S. Michele</t>
  </si>
  <si>
    <t>ADIACENTE POLIAMBULATORIO- NON RISULTA IN DELIBERA</t>
  </si>
  <si>
    <t>EX CASA CANTONIERA</t>
  </si>
  <si>
    <t>NON COLTIVATO ADIACENTE AEREOPORTO MILITARE</t>
  </si>
  <si>
    <t>PARTE ULIVETO</t>
  </si>
  <si>
    <t>PERTINENZA FABBRICATO</t>
  </si>
  <si>
    <t>FABBRICATO NON ACCATASTATO</t>
  </si>
  <si>
    <t>SEMINATIVO AGRUMETO</t>
  </si>
  <si>
    <t>Reddito Domenicale Euro</t>
  </si>
  <si>
    <t>Reddito Agrario Euro</t>
  </si>
  <si>
    <t>AGENZIA DEL DEMANIO DI BARI con sede in Bari</t>
  </si>
  <si>
    <t>Sub</t>
  </si>
  <si>
    <t>Categoria</t>
  </si>
  <si>
    <t>Consistenza</t>
  </si>
  <si>
    <t>Rendita attuale</t>
  </si>
  <si>
    <t>Indirizzo</t>
  </si>
  <si>
    <t>Piano</t>
  </si>
  <si>
    <t>Adelfia</t>
  </si>
  <si>
    <t>B/2</t>
  </si>
  <si>
    <t>4.968 mc</t>
  </si>
  <si>
    <t>Via Giocchino Rossini n.5 - Via Piscina di Filippo n. 2 e 4</t>
  </si>
  <si>
    <t>S1-T-1-2-3</t>
  </si>
  <si>
    <t>Comune di Adelfia con sede in Adelfia</t>
  </si>
  <si>
    <t>Trattasi del Poliambulatorio di proprieta' ASL/BA in attesa di trasferimento.Tale unità immobiliare è stata oggetto di variazione catastale con data 23.01.2014</t>
  </si>
  <si>
    <t>Utilizzata dalla ASL/BA</t>
  </si>
  <si>
    <t>Alberobello</t>
  </si>
  <si>
    <t>/</t>
  </si>
  <si>
    <t>21810 MC</t>
  </si>
  <si>
    <t>VIALE BARI N° 28</t>
  </si>
  <si>
    <t>T-S1-1-2</t>
  </si>
  <si>
    <t>A.S.L. BA CON SEDE IN BARI</t>
  </si>
  <si>
    <t>Trattasi di ospedale</t>
  </si>
  <si>
    <t>STRADA STATALE 96 PER GRAVINA N.C.</t>
  </si>
  <si>
    <t>S2 - S1 - T - 1 - 7</t>
  </si>
  <si>
    <t>AZIENDA UNITA' SANITARIA LOCALE BA CON SEDE IN BARI</t>
  </si>
  <si>
    <t>Trattasi Opedale delle Murgia</t>
  </si>
  <si>
    <t>F/3</t>
  </si>
  <si>
    <t>S1</t>
  </si>
  <si>
    <t>VIA PICCINNI N°34</t>
  </si>
  <si>
    <t>Trattasi dipartimento delle dipendenze patologiche</t>
  </si>
  <si>
    <t>36.704 MC</t>
  </si>
  <si>
    <t xml:space="preserve">VIALE REGINA MARGHERITA </t>
  </si>
  <si>
    <t>T-6</t>
  </si>
  <si>
    <t>948 MC</t>
  </si>
  <si>
    <t>CHIESA DI SAN PASQUALE CON SEDE IN ALTAMURA</t>
  </si>
  <si>
    <t>A/5</t>
  </si>
  <si>
    <t>1,5 vani</t>
  </si>
  <si>
    <t>VIA CLAUSTO FRANCESCO LABRIOLA N°7</t>
  </si>
  <si>
    <t>P1 - P2</t>
  </si>
  <si>
    <t>PUGLIA VALORE IMMOBILIARE SOCIETA DI CARTOLARIZZAZZIONE S.R.L. CON SEDE IN BARI</t>
  </si>
  <si>
    <t>2 vani</t>
  </si>
  <si>
    <t>S1-T</t>
  </si>
  <si>
    <t>A/4</t>
  </si>
  <si>
    <t>3 vani</t>
  </si>
  <si>
    <t>T - 1</t>
  </si>
  <si>
    <t>4 vani</t>
  </si>
  <si>
    <t>C/1</t>
  </si>
  <si>
    <t>18 MQ</t>
  </si>
  <si>
    <t>CORSO FEDERICO II DI SVEVIA N° 89</t>
  </si>
  <si>
    <t>T</t>
  </si>
  <si>
    <t>OPERA PIA OSPEDALE CIVILE UMBERTO I</t>
  </si>
  <si>
    <t>Occupato Fiorario</t>
  </si>
  <si>
    <t>A/3</t>
  </si>
  <si>
    <t xml:space="preserve">5,5 vani </t>
  </si>
  <si>
    <t>CORSO FEDERICO II DI SVEVIA N° 91</t>
  </si>
  <si>
    <t>P2 - P3</t>
  </si>
  <si>
    <t xml:space="preserve">1 vano </t>
  </si>
  <si>
    <t>CORSO FEDERICO II DI SVEVIA N° 93</t>
  </si>
  <si>
    <t>B/4</t>
  </si>
  <si>
    <t>1588 MC</t>
  </si>
  <si>
    <t>CORSO FEDERICO II DI SVEVIA N° 87</t>
  </si>
  <si>
    <t>Uffici Amministrativi consultorio</t>
  </si>
  <si>
    <t>C/2</t>
  </si>
  <si>
    <t>212 MQ</t>
  </si>
  <si>
    <t>CORSO FEDERICO II DI SVEVIA N° 93/F</t>
  </si>
  <si>
    <t>T - S1</t>
  </si>
  <si>
    <t>111 MQ</t>
  </si>
  <si>
    <t>2,5 vani</t>
  </si>
  <si>
    <t>1 vano</t>
  </si>
  <si>
    <t>VIA GIUSEPPE GIANNUZZI N° 26</t>
  </si>
  <si>
    <t>VIA CLAUSTRO SAN VINCENZO N°10</t>
  </si>
  <si>
    <t>C/6</t>
  </si>
  <si>
    <t>A/6</t>
  </si>
  <si>
    <t>VIA DIEGO FRANCO N°20</t>
  </si>
  <si>
    <t>VIA CLAUSTRO GIUSEPPE CIFARELLI N°5</t>
  </si>
  <si>
    <t>6154 MC</t>
  </si>
  <si>
    <t>PIAZZA GIUSEPPE DE NAPOLI N°5</t>
  </si>
  <si>
    <t>T-1-2-3-S1</t>
  </si>
  <si>
    <t>AZIENDA SANITARIA LOCALE USL BA/3 CON SEDE IN ALTAMURA</t>
  </si>
  <si>
    <t xml:space="preserve">Uffici Amministrativi </t>
  </si>
  <si>
    <t>D/7</t>
  </si>
  <si>
    <t>PIAZZA GIUSEPPE DE NAPOLI N°5/A</t>
  </si>
  <si>
    <t>Cabina</t>
  </si>
  <si>
    <t>2 VANI</t>
  </si>
  <si>
    <t>Via Caprera n. 6</t>
  </si>
  <si>
    <t>Azienda Unità Sanitaria Locale BA/4</t>
  </si>
  <si>
    <t>Trattasi di u.i. facente di una palazzina inagibile e pericolante</t>
  </si>
  <si>
    <t>1 VANO</t>
  </si>
  <si>
    <t>3,5 VANI</t>
  </si>
  <si>
    <t>2,5 VANI</t>
  </si>
  <si>
    <t>4,5 VANI</t>
  </si>
  <si>
    <t>Via Caprera n. 4</t>
  </si>
  <si>
    <t>Trattasi di u.i. facente di una palazzina inagibile e pericolante. Si precisa che la presente U.I. ha subito una variazione di identificativi catastali d'ufficio nel febbraio 2014</t>
  </si>
  <si>
    <t>277-278-279-280</t>
  </si>
  <si>
    <t>53,600 mc</t>
  </si>
  <si>
    <t>€ 96,887,36</t>
  </si>
  <si>
    <t>Lungomare Messina</t>
  </si>
  <si>
    <t>S1-T-1-2-3-4-5</t>
  </si>
  <si>
    <t>ISTITUTO NAZIONALE PER L'ASSICURAZIONE CONTRO GLI INFORTUNI SUL LAVORO INAIL</t>
  </si>
  <si>
    <t>Trattasi del CTO</t>
  </si>
  <si>
    <t>Trattasi dell'alloggio custode del CTO</t>
  </si>
  <si>
    <t>209465 mc</t>
  </si>
  <si>
    <t>Via Caposcardicchio</t>
  </si>
  <si>
    <t>S2 - 8</t>
  </si>
  <si>
    <t>Trattasi del P.O. San Paolo. Il 12.03.2014 ha subito variazione catastale per ampliamento in quanto è stata censita la palazzina uffici.</t>
  </si>
  <si>
    <t>E/1</t>
  </si>
  <si>
    <t>Strada CapoScardicchio snc</t>
  </si>
  <si>
    <t>T-S1</t>
  </si>
  <si>
    <t>A.U.S.L. BA/4 con sede in Bari - Proprietà per l'area per 1/1                                                FERROTRAMVIARIA S.P.A. con sede in ROMA  Proprieta` superficiaria per 1/1</t>
  </si>
  <si>
    <t>Trattasi del fabbricato realizzato dalla FERROTRAMVIARIA quale porzione della stazione "San Paolo" oggetto di variazione catastale in datata 04.04.2014</t>
  </si>
  <si>
    <t>Utilizzato da Ferrotramviaria S.P.A.</t>
  </si>
  <si>
    <t>Località Capo Scardicchio snc</t>
  </si>
  <si>
    <t>Trattasi del fabbricato realizzato dalla FERROTRAMVIARIA quale volume tecnico a servizio della stazione "San Paolo", oggetto di variazione catastale datata 23.04.2014.</t>
  </si>
  <si>
    <t>E/9</t>
  </si>
  <si>
    <t>A.U.S.L. BA/4 con sede in Bari - Proprietà per l'Area. FERROTRAMVIARIA S.P.A. con sede in ROMA  Proprieta` superficiaria per 1/1 - PROPRIETA` PER IL
FABBRICATO</t>
  </si>
  <si>
    <t>Trattasi della galleria sottostante la zona parcheggio del P.O. "San Paolo" di Bari, utilizzata dalla FERROTRAMVIARIA , oggetto di accatastamento datato 16.05.2014</t>
  </si>
  <si>
    <t>2.684 mc</t>
  </si>
  <si>
    <t>Via Sassari n. 1</t>
  </si>
  <si>
    <t>T-1</t>
  </si>
  <si>
    <t>Trattasi del DSS del quartiere San Paolo in Bari</t>
  </si>
  <si>
    <t>475/483</t>
  </si>
  <si>
    <t>B/5</t>
  </si>
  <si>
    <t>24.081 mc</t>
  </si>
  <si>
    <t>Via Abate Gimma n. 291</t>
  </si>
  <si>
    <t>D/8</t>
  </si>
  <si>
    <t>€ 1,420,00</t>
  </si>
  <si>
    <t>Strada Rurale Santa Caterina snc</t>
  </si>
  <si>
    <t>Trattasi di fabbricato mai dichiarato consistente insistente su terreno condotto in passato dal vivaio Lavermicocca</t>
  </si>
  <si>
    <t>2 Vani</t>
  </si>
  <si>
    <t>Via Salerno n. 198</t>
  </si>
  <si>
    <t xml:space="preserve">AZIENDA UNITA' SANITARIA LOCALE BA/4 - PROPRIETA' PER 1/6 e IKEA ITALIA RETAIL - PROPRIETA' PER 5/6 </t>
  </si>
  <si>
    <t>Immobile da alienare all'IKEA</t>
  </si>
  <si>
    <t>A/7</t>
  </si>
  <si>
    <t>€ 1,477,07</t>
  </si>
  <si>
    <t>Via Brigata Regina n. 140</t>
  </si>
  <si>
    <t>Immobile inesistente in loco</t>
  </si>
  <si>
    <t xml:space="preserve">30 mq </t>
  </si>
  <si>
    <t>8330 mc</t>
  </si>
  <si>
    <t>Via Giocchino Murat n. 1</t>
  </si>
  <si>
    <t>S1-T-1-2</t>
  </si>
  <si>
    <t>Struttura utilizzata dalla Associazione Nazionale Mutilati ed invalidi di guerra e dallo SPESAL</t>
  </si>
  <si>
    <t>9673 mc</t>
  </si>
  <si>
    <t>Via San Francesco D'Assisi n. 10</t>
  </si>
  <si>
    <t>T-1-2</t>
  </si>
  <si>
    <t>Struttura utilizzata in parte dalla ASL e in parte dal Comune di Bari - Asilo</t>
  </si>
  <si>
    <t>3 VANI</t>
  </si>
  <si>
    <t>Corte del Dattilo n. 9</t>
  </si>
  <si>
    <t>PT - 1 - 2</t>
  </si>
  <si>
    <t>Libera</t>
  </si>
  <si>
    <t>Corte Colagualano n. 28</t>
  </si>
  <si>
    <t>Corte San Pietro Vecchio n. 12</t>
  </si>
  <si>
    <t>PT-1-2</t>
  </si>
  <si>
    <t>1 Vano</t>
  </si>
  <si>
    <t>Corte San Pietro Vecchio n. 4</t>
  </si>
  <si>
    <t>AZIENDA UNITA' SANITARIA LOCALE BA/4</t>
  </si>
  <si>
    <t>Trattasi di U.I. facente di una palazzina inagibile e pericolante.</t>
  </si>
  <si>
    <t>Corte San Triggiano n. 15</t>
  </si>
  <si>
    <t>Corte San Triggiano n. 16</t>
  </si>
  <si>
    <t>P1 - 2</t>
  </si>
  <si>
    <t>Via Fragigena n. 14</t>
  </si>
  <si>
    <t>Via Pietro Ravans n. 304</t>
  </si>
  <si>
    <t>U.I. condotta in affito dal Sig. De Santis Franco Giulio</t>
  </si>
  <si>
    <t>Via Michele Garruba n. 204</t>
  </si>
  <si>
    <t>38 mq</t>
  </si>
  <si>
    <t>Via Michele Garruba n. 206</t>
  </si>
  <si>
    <t>1,5 VANI</t>
  </si>
  <si>
    <t>Via Pietro Ravans n. 302</t>
  </si>
  <si>
    <t>6 VANI</t>
  </si>
  <si>
    <t>U.I. condotta in affitto dal Sig. Vincotto Felice</t>
  </si>
  <si>
    <t>7,5 VANI</t>
  </si>
  <si>
    <t>U.I. condotta in affitto dalla Sig.ra Vincotto Laura</t>
  </si>
  <si>
    <t>6,5 VANI</t>
  </si>
  <si>
    <t>A/2</t>
  </si>
  <si>
    <t>7 VANI</t>
  </si>
  <si>
    <t>€ 1,319,55</t>
  </si>
  <si>
    <t>Via Crisanzio n. 216D</t>
  </si>
  <si>
    <t>Trattasdo di Distretto Socio Sanitario n. 6</t>
  </si>
  <si>
    <t>A/10</t>
  </si>
  <si>
    <t>20 VANI</t>
  </si>
  <si>
    <t>178 mq</t>
  </si>
  <si>
    <t>D/1</t>
  </si>
  <si>
    <t>Via Melo SC</t>
  </si>
  <si>
    <t>Azienda Sanitaria Locale Bari</t>
  </si>
  <si>
    <t>Trattasi del Distretto Socio Sanitario n. 7</t>
  </si>
  <si>
    <t>2740 mc</t>
  </si>
  <si>
    <t>Via Caduti di Via Fani n. 25</t>
  </si>
  <si>
    <t>3172 mc</t>
  </si>
  <si>
    <t>2227 mc</t>
  </si>
  <si>
    <t>2309 mc</t>
  </si>
  <si>
    <t>2119 mc</t>
  </si>
  <si>
    <t>980 mc</t>
  </si>
  <si>
    <t>835 mc</t>
  </si>
  <si>
    <t>28 mq</t>
  </si>
  <si>
    <t>Bitonto</t>
  </si>
  <si>
    <t>Via Luigi Castellucci n. 49</t>
  </si>
  <si>
    <t>Trattasi del SERT</t>
  </si>
  <si>
    <t>Via Luigi Castellucci n. 53</t>
  </si>
  <si>
    <t>Via Luigi Castellucci n. 30</t>
  </si>
  <si>
    <t>8,5 VANI</t>
  </si>
  <si>
    <t>Via Luigi Castellucci n. 51</t>
  </si>
  <si>
    <t>S1-1</t>
  </si>
  <si>
    <t xml:space="preserve">296                               1681                      1824                     </t>
  </si>
  <si>
    <t>21.404 mc</t>
  </si>
  <si>
    <t>Via Michele Santore n. 64</t>
  </si>
  <si>
    <t>Trattasi del P.O.</t>
  </si>
  <si>
    <t>4 VANI</t>
  </si>
  <si>
    <t>S1 - T</t>
  </si>
  <si>
    <t>Cassano Murge</t>
  </si>
  <si>
    <t>2352 MC</t>
  </si>
  <si>
    <t>VIA GRUMO N. 12</t>
  </si>
  <si>
    <t>72950 MC</t>
  </si>
  <si>
    <t>VIALE EDMONDO DE AMICIS N°30</t>
  </si>
  <si>
    <t>S1-T-1-2-3-4</t>
  </si>
  <si>
    <t>AZIENDA USL BA/5 CON SEDE IN PUTIGNANO</t>
  </si>
  <si>
    <t>Trattasi di ospedale " Iaia"</t>
  </si>
  <si>
    <t>39 MQ</t>
  </si>
  <si>
    <t>VIA LORENZO IAIA NC</t>
  </si>
  <si>
    <t>Piazza Corsica n. 20</t>
  </si>
  <si>
    <t>Ospedale Civile Umberto I con sede in Corato</t>
  </si>
  <si>
    <t>2.850 mc</t>
  </si>
  <si>
    <t>Via Luigi Tarantini n. 24</t>
  </si>
  <si>
    <t>Utilizzata dalla Casa Protetta Dono della Speranza</t>
  </si>
  <si>
    <t>5 VANI</t>
  </si>
  <si>
    <t>Corso Giuseppe Garibaldi n. 34</t>
  </si>
  <si>
    <t>P2-3</t>
  </si>
  <si>
    <t>Via Santa Maria Greca n. 18</t>
  </si>
  <si>
    <t>Trattasi di U.I. facente parte di una palazzina in pessime condizioni di manutenzione - pericolante.</t>
  </si>
  <si>
    <t>2.262 mc</t>
  </si>
  <si>
    <t>Via Ettore Fieramosca n. 31</t>
  </si>
  <si>
    <t>AZIENDA SANITARIA LOCALE BA con sede in BARI</t>
  </si>
  <si>
    <t>Trattasi del Distretto Socio Sanitario n. 2</t>
  </si>
  <si>
    <t>35 mq</t>
  </si>
  <si>
    <t>Via Leonardo da Vinci n. 1</t>
  </si>
  <si>
    <t>1.640 mc</t>
  </si>
  <si>
    <t>Via Ettore Carafa n. 98</t>
  </si>
  <si>
    <t>Comune di Corato con sede in Corato</t>
  </si>
  <si>
    <t>Trattasi del Distretto di Igiene Mentale.</t>
  </si>
  <si>
    <t>55.286 mc</t>
  </si>
  <si>
    <t>Via Vecchia Ruvo n. 108</t>
  </si>
  <si>
    <t>Azienda U.S.L. BA/1 con sede in Andria</t>
  </si>
  <si>
    <t>Trattasi del P.O. Umberto I</t>
  </si>
  <si>
    <t>28198 MC</t>
  </si>
  <si>
    <t>VIA DEI RIFORMATI NC</t>
  </si>
  <si>
    <t>Trattasi di ospedale " Paradiso"</t>
  </si>
  <si>
    <t>533 MC</t>
  </si>
  <si>
    <t>580 MC</t>
  </si>
  <si>
    <t>6800 MC</t>
  </si>
  <si>
    <t>F/4</t>
  </si>
  <si>
    <t>VIA SAN PIO DA PIETRALCINA NC</t>
  </si>
  <si>
    <t>6595 MC</t>
  </si>
  <si>
    <t>VIA LUDOVICO ARIOSTO N° 48</t>
  </si>
  <si>
    <t>Trattasi edificio " Ex Inam"</t>
  </si>
  <si>
    <t>VIA LUDOVICO ARIOSTO N° 46</t>
  </si>
  <si>
    <t>Gravina in Puglia</t>
  </si>
  <si>
    <t>B/1</t>
  </si>
  <si>
    <t>1980 MC</t>
  </si>
  <si>
    <t>CORSO CANIO MUSACCHIO N°23</t>
  </si>
  <si>
    <t>OPERA PIA DI S. MARIA DEL PIEDE</t>
  </si>
  <si>
    <t>Trattasi di unità immobiliare vicinanze Piazza Arch. Scacchi</t>
  </si>
  <si>
    <t>140 MQ</t>
  </si>
  <si>
    <t>C.DA VILLA FILIPPI</t>
  </si>
  <si>
    <t>AZIENDA UNITA' SANITARIA LOCALE BA/3</t>
  </si>
  <si>
    <t>Affittato Cooperativa Grimaldi</t>
  </si>
  <si>
    <t>CONGREGAZIONE DI CARITA DI GRAVINA IN PUGLIA</t>
  </si>
  <si>
    <t>OPERA PIA ORFANOTROFIO S ANTONIO DI PADOVA</t>
  </si>
  <si>
    <t>Grumo Appula</t>
  </si>
  <si>
    <t>218 mq</t>
  </si>
  <si>
    <t>VIA GIUSEPPE RELLA N°86</t>
  </si>
  <si>
    <t>OPERA PIA DEL S. SACRAMENTO OSPEDALE CIVILE UMBERTO I</t>
  </si>
  <si>
    <t>7981 mq</t>
  </si>
  <si>
    <t>VIA VINCENZO RELLA N°92</t>
  </si>
  <si>
    <t>104 mq</t>
  </si>
  <si>
    <t>VIA VINCENZO RELLA N°4</t>
  </si>
  <si>
    <t>37 mq</t>
  </si>
  <si>
    <t>VIA VINCENZO RELLA N°24</t>
  </si>
  <si>
    <t>30 mq</t>
  </si>
  <si>
    <t>VIA VINCENZO RELLA N°84</t>
  </si>
  <si>
    <t>62 mq</t>
  </si>
  <si>
    <t>VIA VINCENZO RELLA N°28 - 30</t>
  </si>
  <si>
    <t>32791 mc</t>
  </si>
  <si>
    <t>VIA DELLA REPUBBLICA N°33</t>
  </si>
  <si>
    <t>AZIENDA SANITARIA LOCALE CON SEDE IN BARI</t>
  </si>
  <si>
    <t>Trattasi di presidio ospedaliero</t>
  </si>
  <si>
    <t>Locorotondo</t>
  </si>
  <si>
    <t>18446 mc</t>
  </si>
  <si>
    <t>PIAZZA MARCONI</t>
  </si>
  <si>
    <t>S1-4</t>
  </si>
  <si>
    <t>7.476 mc</t>
  </si>
  <si>
    <t>Via X Marzo nc</t>
  </si>
  <si>
    <t>16.116 mc</t>
  </si>
  <si>
    <t>Via Piave nn. 21-23-25</t>
  </si>
  <si>
    <t>374/375/376</t>
  </si>
  <si>
    <t>C.so Italia nn. 17,19 e 21</t>
  </si>
  <si>
    <r>
      <t xml:space="preserve">Comune di Mola di Bari - </t>
    </r>
    <r>
      <rPr>
        <sz val="11"/>
        <rFont val="Arial"/>
        <family val="2"/>
      </rPr>
      <t>con sede in Mola di Bari</t>
    </r>
  </si>
  <si>
    <t>Trattasi dell'Ex Ospedale Civile</t>
  </si>
  <si>
    <t>16.835 mc</t>
  </si>
  <si>
    <t>S.P. Mola-Rutigliano nc</t>
  </si>
  <si>
    <t>Trattasi dell'RSA</t>
  </si>
  <si>
    <t>Via Vecchia di Turi</t>
  </si>
  <si>
    <t>Condotto in Affitto dal Sig. Caleandro</t>
  </si>
  <si>
    <t>16 mq</t>
  </si>
  <si>
    <t>Via Balzano n. 7</t>
  </si>
  <si>
    <t>17 mq</t>
  </si>
  <si>
    <t>Vicolo Mutassi n. 28</t>
  </si>
  <si>
    <t>7 mq</t>
  </si>
  <si>
    <t>Vicolo Mutassi n. 30</t>
  </si>
  <si>
    <t>23 mq</t>
  </si>
  <si>
    <t>Via Francesco Crispi n. 54</t>
  </si>
  <si>
    <t>Via Mazzarella n. 37</t>
  </si>
  <si>
    <t>Via Mazzarella n. 39</t>
  </si>
  <si>
    <t>P1-2</t>
  </si>
  <si>
    <t>1641                               2390</t>
  </si>
  <si>
    <t>1                               2</t>
  </si>
  <si>
    <t xml:space="preserve">2,5 VANI </t>
  </si>
  <si>
    <t>Via Francesco Crispi n. 44</t>
  </si>
  <si>
    <t xml:space="preserve">Condotta in affitto dal Sig. Giannini Giovanni </t>
  </si>
  <si>
    <t>Via Francesco Crispi n. 43</t>
  </si>
  <si>
    <t>77.360 mc</t>
  </si>
  <si>
    <t>S.P. Terlizzi - Portella Pia</t>
  </si>
  <si>
    <t>S1-5</t>
  </si>
  <si>
    <t>Trattasi del P.O. Don Tonino Bello</t>
  </si>
  <si>
    <t>52.546 mc</t>
  </si>
  <si>
    <t>Via Terlizzi</t>
  </si>
  <si>
    <t>S1-T-1</t>
  </si>
  <si>
    <t>Trattasi dell'Ex Preventorio, attualmente occupata dalla lega del filo d'oro.</t>
  </si>
  <si>
    <t>Monopoli</t>
  </si>
  <si>
    <t>89520 mc</t>
  </si>
  <si>
    <t>LARGO SIMONE VENEZIANI N°18-20-22</t>
  </si>
  <si>
    <t>Trattasi di Ospedale - S. Giacomo</t>
  </si>
  <si>
    <t>14370 mc</t>
  </si>
  <si>
    <t>VIALE ALDO MORO NC</t>
  </si>
  <si>
    <t>Trattasi di Ospedale - San Camillo</t>
  </si>
  <si>
    <t>Napoli</t>
  </si>
  <si>
    <t>Piazzetta Principessa Margherita n. 62</t>
  </si>
  <si>
    <t>Via Gia Lorenzo Bernini n. 104</t>
  </si>
  <si>
    <t>22946 mc</t>
  </si>
  <si>
    <t>VIA DELLA REPUBBLICA NC</t>
  </si>
  <si>
    <t>Trattasi di Ospedale Sgobba</t>
  </si>
  <si>
    <t xml:space="preserve">124                               1949                                     </t>
  </si>
  <si>
    <t xml:space="preserve">5                               1                                    </t>
  </si>
  <si>
    <t>21.555 mc</t>
  </si>
  <si>
    <t>Via Cappuccini nc</t>
  </si>
  <si>
    <t>Trattasi di U.I. utilizzati dall'RSA</t>
  </si>
  <si>
    <t xml:space="preserve">6                               2                                    </t>
  </si>
  <si>
    <t xml:space="preserve">7                               3                                    </t>
  </si>
  <si>
    <t>212 mq</t>
  </si>
  <si>
    <t>10900 MC</t>
  </si>
  <si>
    <t>VIA SANT'ANTONIO N.12-14-16</t>
  </si>
  <si>
    <t>Trattasi di Poliambulatorio</t>
  </si>
  <si>
    <t>Viale Cassano n. 21</t>
  </si>
  <si>
    <t>2.5 VANI</t>
  </si>
  <si>
    <t>66828 MC</t>
  </si>
  <si>
    <t>VIA LAMPOR</t>
  </si>
  <si>
    <t>S2-5</t>
  </si>
  <si>
    <t>Trattasi  di Ospedale Santa Maria degli Angeli</t>
  </si>
  <si>
    <t>VIA CAPPUCCINI N°85</t>
  </si>
  <si>
    <t>Trattasi uffici dell'ospedale</t>
  </si>
  <si>
    <t>11321 MC</t>
  </si>
  <si>
    <t>STRADA COMUNALE DELLA FECCIA</t>
  </si>
  <si>
    <t>413 MC</t>
  </si>
  <si>
    <t>VIA GENERALE LUIGI SABATO N°</t>
  </si>
  <si>
    <t>Trattasi di edificiio adiacente ospedale " S. Maria degli Angeli"</t>
  </si>
  <si>
    <t>3760 MC</t>
  </si>
  <si>
    <t>F/1</t>
  </si>
  <si>
    <t>VIA NAZARIO SAURO NC</t>
  </si>
  <si>
    <t xml:space="preserve">AZIENDA SANITARIA LOCALE BA </t>
  </si>
  <si>
    <t>VIA ARCO BRUNI N°43</t>
  </si>
  <si>
    <t>VIA MINZELE N°47</t>
  </si>
  <si>
    <t>€ 51.13</t>
  </si>
  <si>
    <t>VIA MINZELE N°53</t>
  </si>
  <si>
    <t>VIA MINZELE N°42</t>
  </si>
  <si>
    <t>VIA ARCO BRUNI N°20</t>
  </si>
  <si>
    <t>VICOLO DI VIA PURGATORIO N°57</t>
  </si>
  <si>
    <t>VICOLO DI VIA PURGATORIO N°55</t>
  </si>
  <si>
    <t>VIA MADDALENA N°19</t>
  </si>
  <si>
    <t>VIA NUOVA N°60</t>
  </si>
  <si>
    <t>VIA NUOVA N°62</t>
  </si>
  <si>
    <t>6523 MC</t>
  </si>
  <si>
    <t>VIA VINCENZO LATERZA N°5</t>
  </si>
  <si>
    <t>AZIENDA U.S.L. DI PUTIGNANO CON SEDE IN PUTIGNANO</t>
  </si>
  <si>
    <t>Edificio vicinaze chiesa di San Domenico</t>
  </si>
  <si>
    <t>Croce Rossa</t>
  </si>
  <si>
    <t>VIA SANTA MARIA DEGLI ANGELI N°1</t>
  </si>
  <si>
    <t>70646 MC</t>
  </si>
  <si>
    <t>VIA PUTIGNANO - NOCI</t>
  </si>
  <si>
    <t>Trattasi presidio " S. Michele - Montelaureto".</t>
  </si>
  <si>
    <t>E/3</t>
  </si>
  <si>
    <t>Edificio Montelaureto</t>
  </si>
  <si>
    <t>D/10</t>
  </si>
  <si>
    <t>STRADA COMUNALE LA RUSSA NC</t>
  </si>
  <si>
    <t>7 vani</t>
  </si>
  <si>
    <t xml:space="preserve">STRADA COMUNALE LA RUSSA </t>
  </si>
  <si>
    <t>Trattasi di cisterna, zona vicinale Montelaureto</t>
  </si>
  <si>
    <t xml:space="preserve"> Occupato Massaro </t>
  </si>
  <si>
    <t>Rutigliano</t>
  </si>
  <si>
    <t xml:space="preserve">228                             229                      230                     </t>
  </si>
  <si>
    <t xml:space="preserve">/                               /                      2                     </t>
  </si>
  <si>
    <t>11331 mc</t>
  </si>
  <si>
    <t>Via San Francesco d' Assisi</t>
  </si>
  <si>
    <t>PT - 1</t>
  </si>
  <si>
    <t>Trattasi del Centro Ospedaliero di Riabilitazione</t>
  </si>
  <si>
    <t>1413 mc</t>
  </si>
  <si>
    <t>Via Rosario n. 2</t>
  </si>
  <si>
    <t>26 mq</t>
  </si>
  <si>
    <t xml:space="preserve">Piazza Giovanni Bovio n. 9 </t>
  </si>
  <si>
    <t>Via Romanello da Forli' n. 31</t>
  </si>
  <si>
    <t>Condotto in affitto dal Gruppo Speleologo Pugliese.</t>
  </si>
  <si>
    <t>3848 MC</t>
  </si>
  <si>
    <t>VIA A. ASCANIO N.  4</t>
  </si>
  <si>
    <t>Trattasi poliambulatorio</t>
  </si>
  <si>
    <t>1888 MC</t>
  </si>
  <si>
    <t>VIA P. TOGLIATTI</t>
  </si>
  <si>
    <t>AZIENDA SANITARIA LOCALE  CON SEDE IN BARI</t>
  </si>
  <si>
    <t>UFFICI EX 118</t>
  </si>
  <si>
    <t>198824 MC</t>
  </si>
  <si>
    <t>PIAZZA GIUSEPPE DI VAGNO N°4</t>
  </si>
  <si>
    <t xml:space="preserve">Trattasi di Ospedale </t>
  </si>
  <si>
    <t>6.602 mq</t>
  </si>
  <si>
    <t>Via Fiore Pasquale nn. 133-137</t>
  </si>
  <si>
    <t>Ente Comunale Assistenza</t>
  </si>
  <si>
    <t>Trattasi di U.I. facenti parte del P.O. M. Sarcone</t>
  </si>
  <si>
    <t>5.120 mc</t>
  </si>
  <si>
    <t>Via Fiore Pasquale n. 139</t>
  </si>
  <si>
    <t>Via Fiore Pasquale nn. 121-123</t>
  </si>
  <si>
    <t>Via Fiore Pasquale n. 125</t>
  </si>
  <si>
    <t>Via Fiore Pasquale nn. 127-129</t>
  </si>
  <si>
    <t>Via Dietro Capuccini nc</t>
  </si>
  <si>
    <t>A.U.S.L. BA/1 con sede in Andria</t>
  </si>
  <si>
    <t>VIA PRINCIPE AMEDEO N. 75</t>
  </si>
  <si>
    <t>S1-2</t>
  </si>
  <si>
    <t>AZIENDA UNITA' SANITARIA LOCALE  CON SEDE IN BARI BA/3 CON SEDE IN ALTAMURA</t>
  </si>
  <si>
    <t>Triggiano</t>
  </si>
  <si>
    <t xml:space="preserve">632                               488                                        </t>
  </si>
  <si>
    <t>49392 mc</t>
  </si>
  <si>
    <t>Corso Vittorio Emanuele</t>
  </si>
  <si>
    <t>T - 1 - 2 -3 -S1</t>
  </si>
  <si>
    <t>Comune di Triggiano con sede in Triggiano</t>
  </si>
  <si>
    <t>Trattasi del P.O. F. Fallacara</t>
  </si>
  <si>
    <t xml:space="preserve">802                               1103                      1475                     </t>
  </si>
  <si>
    <t xml:space="preserve">/                               23                      /                     </t>
  </si>
  <si>
    <t>8 VANI</t>
  </si>
  <si>
    <t>Via Prudenza Giannuzzi Guerra n. 43</t>
  </si>
  <si>
    <t>Cipriani Leonardo nato a Bari il 10/02/1954  - Restino Pasqua Rosa nata a Bari il 11/05/1958</t>
  </si>
  <si>
    <t>Trattasi di immobile oggetto di giudizio pendente.</t>
  </si>
  <si>
    <t>28.130 MC</t>
  </si>
  <si>
    <t>VIA ALDO MORO nc</t>
  </si>
  <si>
    <t>S1 - 3</t>
  </si>
  <si>
    <t>Fitto €. Annuale</t>
  </si>
  <si>
    <t>Estremi Contratto</t>
  </si>
  <si>
    <t>Estremi contratto</t>
  </si>
  <si>
    <t>Oggetto di esproprio da parte di ANAS</t>
  </si>
  <si>
    <t>Oggetto di procedura di vendita avviata</t>
  </si>
  <si>
    <t>Condotto in locazione DEL MEDICO VINCENZO</t>
  </si>
  <si>
    <t>Condotto in locazione PERRULLI ROSA  paga VENEZIANO SABINO</t>
  </si>
  <si>
    <t>libero</t>
  </si>
  <si>
    <t>Occupato - oggetto di lottizzazione</t>
  </si>
  <si>
    <t>COLTIVATO - Azienda agricola include la masseria - contenzioso con la ASL - oggetto di procedura di vendita da parte P.V.I.</t>
  </si>
  <si>
    <t>Condotto in fitto dalla Cooperativa agricola GARIBALDI</t>
  </si>
  <si>
    <t>occupato sine titule</t>
  </si>
  <si>
    <t>Occupato da regolarizzare</t>
  </si>
  <si>
    <t>libero incolto - RSA</t>
  </si>
  <si>
    <t>occupato M. ACAMPORA - Versa alla BAT - Inviata nota x recupero canoni</t>
  </si>
  <si>
    <t>SEDE STRADALE, FABBRICATO INESISTENTE - Cisterna</t>
  </si>
  <si>
    <t>Concesso comodato uso gratuito scadenza 23/04/2015 - procedura di vendita da parte di P.V.I.</t>
  </si>
  <si>
    <t>Giardino ASL - Da regolarizzare</t>
  </si>
  <si>
    <t>Procedura di vendita da parte di P.V.I.</t>
  </si>
  <si>
    <t>Procedura di vendita da parte di P.V.I. - occupato da SOLLAZZO CHIARA</t>
  </si>
  <si>
    <t>Procedura di vendita da parte di P.V.I. - occupato da LA BARILE vedova NUZZI, LABARILE ROCCO, ANNA, Giovanni, DI FONZO G., DI FONZO V:</t>
  </si>
  <si>
    <t>Procedura di vendita da parte di P.V.I. - condotto in fitto da Nuzzi Francesco</t>
  </si>
  <si>
    <t>Procedura di vendita da parte di P.V.I. - occupato BARBERIO GRAZIA, BARBERIO DOMENICO</t>
  </si>
  <si>
    <t>Procedura di vendita da parte di P.V.I. - occupato BARBERIO DOMENICO</t>
  </si>
  <si>
    <t>Procedura di vendita da parte di P.V.I. - Occupato PETRAGALLO GIUSEPPE, NATUZZI ERASMO, D'EFFREMO GAETANO, MAIULLARI A.V., DI SANTO A.V.</t>
  </si>
  <si>
    <t>Procedura di vendita da parte di P.V.I. - Occupato GATTI NUNZIO figlio, NATUZZI ERASMO, D'EFFREMO GAETANO</t>
  </si>
  <si>
    <t>Procedura di vendita da parte di P.V.I. - occupato da NATUZZI ERASMO</t>
  </si>
  <si>
    <t>Procedura di vendita da parte di P.V.I. - occupato da D'EFFREMO GAETANO, DI SANTO A.V.</t>
  </si>
  <si>
    <t>Procedura di vendita da parte di P.V.I. -  occupato da D'EFFREMO GAETANO</t>
  </si>
  <si>
    <t>Procedura di vendita da parte di P.V.I. - Occupato GATTI NUNZIO figlio, NATUZZI ERASMO</t>
  </si>
  <si>
    <t>Procedura di vendita da parte di P.V.I. - Occupato GATTI NUNZIO figlio</t>
  </si>
  <si>
    <t>Procedura di vendita da parte di P.V.I. - occupato da D'EFFREMO GAETANO, D'EFFREMO NICOLA</t>
  </si>
  <si>
    <t>Procedura di vendita da parte di P.V.I. - occupato D'AIUTO ANNA M., D'AIUTO A.M.F.</t>
  </si>
  <si>
    <t>Procedura di vendita da parte di P.V.I. - Occupato DI GIORGIO MICHELE, PARADISO B.</t>
  </si>
  <si>
    <t>Procedura di vendita da parte di P.V.I. - occupato GATTI GAETANO, MAIULLARI LUCIANO, D'EFFREMO GAETANO, D'EFFREMO NICOLA</t>
  </si>
  <si>
    <t>Procedura di vendita da parte di P.V.I. - occupato da GATTI NUNZIO figlio, PORFIDO ROSA, LOBEFARO G. V., GIOVE V.G., CIANCIOTTA V.M.</t>
  </si>
  <si>
    <t>Procedura di vendita da parte di P.V.I. - occupato LILLO MICHELE, DI GREGORIO V.M.</t>
  </si>
  <si>
    <t>Procedura di vendita da parte di P.V.I. - occupato TANGORRA V.M.</t>
  </si>
  <si>
    <t>Procedura di vendita da parte di P.V.I. - occupato STANO M-V.</t>
  </si>
  <si>
    <t>Procedura di vendita da parte di P.V.I. - occupato NATUZZI ERASMO</t>
  </si>
  <si>
    <t>Procedura di vendita da parte di P.V.I. - occupato GATTI NUNZIO figlio, MAIULLARI LUCIANO, D'EFFREMO NICOLA</t>
  </si>
  <si>
    <t>Procedura di vendita da parte di P.V.I. - occupato DI GIORGIO V.M.</t>
  </si>
  <si>
    <t>Procedura di vendita da parte di P.V.I. - occupato STANO ROBERTO</t>
  </si>
  <si>
    <t>Procedura di vendita da parte di P.V.I. - occupato STANO NATALE</t>
  </si>
  <si>
    <t>Procedura di vendita da parte di P.V.I. - occupato LOBEFARO G.V., GIOVE V.G.</t>
  </si>
  <si>
    <t>Procedura di vendita da parte di P.V.I. - occupato LABARILE CHIARA vedova NUZZI</t>
  </si>
  <si>
    <t>Procedura di vendita da parte di P.V.I. - occupato LOBEFARO G.V.</t>
  </si>
  <si>
    <t>Procedura di vendita da parte di P.V.I. - occupato NUZZI FRANCESCO, LOBEFARO DOMENICA, LILLO MARGHERITA</t>
  </si>
  <si>
    <t>Procedura di vendita da parte di P.V.I. - occupato NUZZI FRANCESCO, LILLO MARGHERITA</t>
  </si>
  <si>
    <t>Procedura di vendita da parte di P.V.I. - occupato PETRAGALLO PAOLO, NATUZZI ERASMO</t>
  </si>
  <si>
    <t xml:space="preserve">Procedura di vendita da parte di P.V.I. - occupato PETRAGALLO PAOLO, NATUZZI ERASMO, NATUZZI LEONARDO, PARADISO GIUSEPPE, MAIULLARI LUCIANO, TALENTO ANNA, RICCHIARDI NUNZIO VITO, CICCI VITO, CACCIAPAGLIA MICHELE, DI SANTO V.M., RICCIRDI GIUSEPPE, LILLO MICHELE, STASOLLA GIACOMO, NUZZI RAFFAELE, MAIULLARI VITO ERASMO, LILLO MARGHERITA </t>
  </si>
  <si>
    <t>ATP in corso</t>
  </si>
  <si>
    <t>Concesso EDISU</t>
  </si>
  <si>
    <t>In atto perfezionamento per atto di trasferimento</t>
  </si>
  <si>
    <t>CAMPANILE ROSARIA</t>
  </si>
  <si>
    <t>Occupato - paga fitto coi terreni</t>
  </si>
  <si>
    <t>Occupato - E. DI FIORE</t>
  </si>
  <si>
    <t>Occupato - CAROTENUTO</t>
  </si>
  <si>
    <t>Occupato - NOCERINO F.</t>
  </si>
  <si>
    <t>In corso Procedura di vendita da parte P.V.I.</t>
  </si>
  <si>
    <t>Condotto in locazione Minutillo M. (macelleria e alloggio)</t>
  </si>
  <si>
    <t>Rep. N. 523 del 11/01/1999</t>
  </si>
  <si>
    <t>Istanza di acquisto sig. SCANNI</t>
  </si>
  <si>
    <t>occupato da ignoti</t>
  </si>
  <si>
    <t>Trattasi di U.I. facente di una palazzina inagibile e pericolante - Istanza di acquisto COLAIANNI</t>
  </si>
  <si>
    <t>OSPED. GIOVANNI XXIII DEL 26/10/1978</t>
  </si>
  <si>
    <t>OSPED. PEDIATRICO GIOVANNI XXIII DEL 26/10/1978</t>
  </si>
  <si>
    <t>ASL BA REP. N.5056 DEL 10/06/2008</t>
  </si>
  <si>
    <t>NON RISULTA ACCATASTATO - Il Comune di Altamura ne rivendica la proprietà</t>
  </si>
  <si>
    <t>occupato LOSQUADRO - in corso trattative per alienazione</t>
  </si>
  <si>
    <t>Libero - Istanza di acquisto da parte di ing. Tommaso Amendolara</t>
  </si>
  <si>
    <t>Annesso al terreno oggetto di lottizzazione</t>
  </si>
  <si>
    <t>U.I. condotta in affitto dalla Sig.ra LOIACONO vedova Betto</t>
  </si>
  <si>
    <t>Comune di Bari prov. N. 801 del 26/02/1987</t>
  </si>
  <si>
    <t>Trattasi di P.T.A.</t>
  </si>
  <si>
    <t>Trattasi de Poliambulatorio - RSA</t>
  </si>
  <si>
    <t>Libero - Istanza di acquisto sig. MAGLIO</t>
  </si>
  <si>
    <t xml:space="preserve">Trattasi di U.I. facente parte di palazzina in discrete condizioni di manutenzione </t>
  </si>
  <si>
    <t>Inviata nota a Giannini ritornata indietro</t>
  </si>
  <si>
    <t xml:space="preserve">Intestazione errata catatsalmente. Va eseguita la voltura interamente a P.V.I. </t>
  </si>
  <si>
    <t>Libero - incolto - Oggetto di LOTTIZZAZIONE in attesa di approvazione Comunale PER LA REALIZZAZIONE DI PALAZZINA P.T.A.</t>
  </si>
  <si>
    <t>Occupato - ACAMPORA M.</t>
  </si>
  <si>
    <t>U.I. condotta in affitto dal Sig. Campanile Serafina - MILELLA S.</t>
  </si>
  <si>
    <t>U.I. condotta in affitto dal Sig. Campanile Serafina</t>
  </si>
  <si>
    <t>VERSANO ALLA BAT - effettuata richiesta di accredito somme alla ASL BA</t>
  </si>
  <si>
    <t>Condotto  dal Sig. Altomare da  regolarizzare</t>
  </si>
  <si>
    <t>Condotto  dal Sig. Caleandro - Da regolarizzare</t>
  </si>
  <si>
    <t xml:space="preserve">Oggetto di alienazione </t>
  </si>
  <si>
    <t>Immobili Indisponibili sono rimasti di proprietà  ASL BA</t>
  </si>
  <si>
    <t>Immobili non presenti nelle delibere ma sono rimasti propretà ASL BA</t>
  </si>
  <si>
    <t>Immobili disponibili transitati a P.V.I. con delib. 2100 del 25.11.2016</t>
  </si>
  <si>
    <t>Immobili non presenti nelle delibere ma sono rimasti proprietà ASL BA</t>
  </si>
  <si>
    <t>1°p. di proprietà ASL 2° p. in locazione  - Si, P.t. e 2° p. di proprietà ANMIG</t>
  </si>
  <si>
    <t>Corte San Triggiano n. 21 via villari</t>
  </si>
  <si>
    <t>VIA MATTEOTTI N°55</t>
  </si>
  <si>
    <t>6 MQ</t>
  </si>
  <si>
    <t>VIA DON LUIGI STURZO N. 3</t>
  </si>
  <si>
    <t>Trattasi di Archivio</t>
  </si>
  <si>
    <t>1612(ex 326)</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</si>
</sst>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IR£&quot;#,##0;\-&quot;IR£&quot;#,##0"/>
    <numFmt numFmtId="187" formatCode="&quot;IR£&quot;#,##0;[Red]\-&quot;IR£&quot;#,##0"/>
    <numFmt numFmtId="188" formatCode="&quot;IR£&quot;#,##0.00;\-&quot;IR£&quot;#,##0.00"/>
    <numFmt numFmtId="189" formatCode="&quot;IR£&quot;#,##0.00;[Red]\-&quot;IR£&quot;#,##0.00"/>
    <numFmt numFmtId="190" formatCode="_-&quot;IR£&quot;* #,##0_-;\-&quot;IR£&quot;* #,##0_-;_-&quot;IR£&quot;* &quot;-&quot;_-;_-@_-"/>
    <numFmt numFmtId="191" formatCode="_-&quot;IR£&quot;* #,##0.00_-;\-&quot;IR£&quot;* #,##0.00_-;_-&quot;IR£&quot;* &quot;-&quot;??_-;_-@_-"/>
    <numFmt numFmtId="192" formatCode="[$-410]dddd\ d\ mmmm\ yyyy"/>
    <numFmt numFmtId="193" formatCode="h\.mm\.ss"/>
    <numFmt numFmtId="194" formatCode="00000"/>
    <numFmt numFmtId="195" formatCode="&quot;Sì&quot;;&quot;Sì&quot;;&quot;No&quot;"/>
    <numFmt numFmtId="196" formatCode="&quot;Vero&quot;;&quot;Vero&quot;;&quot;Falso&quot;"/>
    <numFmt numFmtId="197" formatCode="&quot;Attivo&quot;;&quot;Attivo&quot;;&quot;Inattivo&quot;"/>
    <numFmt numFmtId="198" formatCode="[$€-2]\ #.##000_);[Red]\([$€-2]\ #.##000\)"/>
    <numFmt numFmtId="199" formatCode="&quot;€&quot;\ #,##0.00"/>
  </numFmts>
  <fonts count="44">
    <font>
      <sz val="10"/>
      <name val="Arial"/>
      <family val="0"/>
    </font>
    <font>
      <sz val="12"/>
      <name val="Arial"/>
      <family val="2"/>
    </font>
    <font>
      <sz val="12"/>
      <color indexed="10"/>
      <name val="Arial"/>
      <family val="2"/>
    </font>
    <font>
      <sz val="11"/>
      <name val="Arial"/>
      <family val="2"/>
    </font>
    <font>
      <b/>
      <sz val="12"/>
      <name val="Arial"/>
      <family val="2"/>
    </font>
    <font>
      <b/>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7"/>
      <color indexed="12"/>
      <name val="Arial"/>
      <family val="2"/>
    </font>
    <font>
      <u val="single"/>
      <sz val="7"/>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7"/>
      <color theme="10"/>
      <name val="Arial"/>
      <family val="2"/>
    </font>
    <font>
      <u val="single"/>
      <sz val="7"/>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10"/>
        <bgColor indexed="64"/>
      </patternFill>
    </fill>
    <fill>
      <patternFill patternType="solid">
        <fgColor indexed="50"/>
        <bgColor indexed="64"/>
      </patternFill>
    </fill>
    <fill>
      <patternFill patternType="solid">
        <fgColor rgb="FFFFFF0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style="double"/>
      <top style="thin"/>
      <bottom style="thin"/>
    </border>
    <border>
      <left style="double"/>
      <right style="double"/>
      <top>
        <color indexed="63"/>
      </top>
      <bottom style="thin"/>
    </border>
    <border>
      <left style="double"/>
      <right style="double"/>
      <top style="thin"/>
      <bottom style="thin"/>
    </border>
    <border>
      <left>
        <color indexed="63"/>
      </left>
      <right style="double"/>
      <top>
        <color indexed="63"/>
      </top>
      <bottom style="thin"/>
    </border>
    <border>
      <left>
        <color indexed="63"/>
      </left>
      <right style="double"/>
      <top style="thin"/>
      <bottom>
        <color indexed="63"/>
      </bottom>
    </border>
    <border>
      <left style="double"/>
      <right style="double"/>
      <top style="thin"/>
      <bottom>
        <color indexed="63"/>
      </bottom>
    </border>
    <border>
      <left style="double"/>
      <right style="double"/>
      <top style="thin"/>
      <bottom style="double"/>
    </border>
    <border>
      <left>
        <color indexed="63"/>
      </left>
      <right style="double"/>
      <top style="thin"/>
      <bottom style="double"/>
    </border>
    <border>
      <left>
        <color indexed="63"/>
      </left>
      <right style="double"/>
      <top style="double"/>
      <bottom style="double"/>
    </border>
    <border>
      <left style="double"/>
      <right style="double"/>
      <top style="double"/>
      <bottom style="double"/>
    </border>
    <border>
      <left>
        <color indexed="63"/>
      </left>
      <right>
        <color indexed="63"/>
      </right>
      <top style="double"/>
      <bottom style="double"/>
    </border>
    <border>
      <left style="double"/>
      <right style="double"/>
      <top>
        <color indexed="63"/>
      </top>
      <bottom>
        <color indexed="63"/>
      </bottom>
    </border>
    <border>
      <left>
        <color indexed="63"/>
      </left>
      <right style="double"/>
      <top>
        <color indexed="63"/>
      </top>
      <bottom>
        <color indexed="63"/>
      </bottom>
    </border>
    <border>
      <left style="double"/>
      <right>
        <color indexed="63"/>
      </right>
      <top style="thin"/>
      <bottom>
        <color indexed="63"/>
      </bottom>
    </border>
    <border>
      <left>
        <color indexed="63"/>
      </left>
      <right>
        <color indexed="63"/>
      </right>
      <top style="double"/>
      <bottom>
        <color indexed="63"/>
      </bottom>
    </border>
    <border>
      <left style="double"/>
      <right>
        <color indexed="63"/>
      </right>
      <top style="double"/>
      <bottom style="double"/>
    </border>
    <border>
      <left>
        <color indexed="63"/>
      </left>
      <right>
        <color indexed="63"/>
      </right>
      <top style="thin"/>
      <bottom style="thin"/>
    </border>
    <border>
      <left>
        <color indexed="63"/>
      </left>
      <right>
        <color indexed="63"/>
      </right>
      <top>
        <color indexed="63"/>
      </top>
      <bottom style="thin"/>
    </border>
    <border>
      <left style="double"/>
      <right>
        <color indexed="63"/>
      </right>
      <top style="thin"/>
      <bottom style="thin"/>
    </border>
    <border>
      <left style="double"/>
      <right style="double"/>
      <top>
        <color indexed="63"/>
      </top>
      <bottom style="double"/>
    </border>
    <border>
      <left style="double"/>
      <right>
        <color indexed="63"/>
      </right>
      <top style="double"/>
      <bottom>
        <color indexed="63"/>
      </bottom>
    </border>
    <border>
      <left style="double"/>
      <right>
        <color indexed="63"/>
      </right>
      <top>
        <color indexed="63"/>
      </top>
      <bottom>
        <color indexed="63"/>
      </bottom>
    </border>
    <border>
      <left style="double"/>
      <right style="double"/>
      <top style="double"/>
      <bottom style="thin"/>
    </border>
    <border>
      <left>
        <color indexed="63"/>
      </left>
      <right>
        <color indexed="63"/>
      </right>
      <top style="thin"/>
      <bottom>
        <color indexed="63"/>
      </bottom>
    </border>
    <border>
      <left style="double"/>
      <right>
        <color indexed="63"/>
      </right>
      <top style="thin"/>
      <bottom style="double"/>
    </border>
    <border>
      <left style="double"/>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
      <left style="double"/>
      <right style="thin"/>
      <top style="thin"/>
      <bottom style="double"/>
    </border>
    <border>
      <left style="thin"/>
      <right style="thin"/>
      <top style="thin"/>
      <bottom style="double"/>
    </border>
    <border>
      <left style="thin"/>
      <right style="thin"/>
      <top style="thin"/>
      <bottom>
        <color indexed="63"/>
      </bottom>
    </border>
    <border>
      <left style="double"/>
      <right style="thin"/>
      <top>
        <color indexed="63"/>
      </top>
      <bottom style="thin"/>
    </border>
    <border>
      <left style="thin"/>
      <right style="double"/>
      <top>
        <color indexed="63"/>
      </top>
      <bottom style="thin"/>
    </border>
    <border>
      <left style="double"/>
      <right style="thin"/>
      <top style="double"/>
      <bottom style="thin"/>
    </border>
    <border>
      <left style="thin"/>
      <right style="thin"/>
      <top style="double"/>
      <bottom style="thin"/>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double"/>
      <right style="thin"/>
      <top style="thin"/>
      <bottom style="thin"/>
    </border>
    <border>
      <left style="double"/>
      <right>
        <color indexed="63"/>
      </right>
      <top>
        <color indexed="63"/>
      </top>
      <bottom style="thin"/>
    </border>
    <border>
      <left style="thin"/>
      <right>
        <color indexed="63"/>
      </right>
      <top style="thin"/>
      <bottom style="double"/>
    </border>
    <border>
      <left>
        <color indexed="63"/>
      </left>
      <right>
        <color indexed="63"/>
      </right>
      <top style="thin"/>
      <bottom style="double"/>
    </border>
    <border>
      <left style="thin"/>
      <right>
        <color indexed="63"/>
      </right>
      <top style="thin"/>
      <bottom style="thin"/>
    </border>
    <border>
      <left style="double"/>
      <right>
        <color indexed="63"/>
      </right>
      <top style="double"/>
      <bottom style="thin"/>
    </border>
    <border>
      <left>
        <color indexed="63"/>
      </left>
      <right style="double"/>
      <top style="double"/>
      <bottom>
        <color indexed="63"/>
      </bottom>
    </border>
    <border>
      <left style="thin"/>
      <right>
        <color indexed="63"/>
      </right>
      <top style="double"/>
      <bottom style="thin"/>
    </border>
    <border>
      <left style="thin"/>
      <right style="double"/>
      <top style="thin"/>
      <bottom style="thin"/>
    </border>
    <border>
      <left style="medium"/>
      <right style="medium"/>
      <top style="medium"/>
      <bottom style="medium"/>
    </border>
    <border>
      <left>
        <color indexed="63"/>
      </left>
      <right style="double"/>
      <top style="double"/>
      <bottom style="thin"/>
    </border>
    <border>
      <left style="medium"/>
      <right>
        <color indexed="63"/>
      </right>
      <top style="medium"/>
      <bottom style="medium"/>
    </border>
    <border>
      <left>
        <color indexed="63"/>
      </left>
      <right style="medium"/>
      <top style="medium"/>
      <bottom style="medium"/>
    </border>
    <border>
      <left style="double"/>
      <right style="thin"/>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double"/>
      <right style="thin"/>
      <top style="double"/>
      <bottom>
        <color indexed="63"/>
      </bottom>
    </border>
    <border>
      <left style="thin"/>
      <right style="thin"/>
      <top>
        <color indexed="63"/>
      </top>
      <bottom>
        <color indexed="63"/>
      </bottom>
    </border>
    <border>
      <left style="double"/>
      <right style="thin"/>
      <top>
        <color indexed="63"/>
      </top>
      <bottom style="double"/>
    </border>
    <border>
      <left style="thin"/>
      <right style="thin"/>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2"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0" fontId="34" fillId="20" borderId="5"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cellStyleXfs>
  <cellXfs count="1096">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center"/>
    </xf>
    <xf numFmtId="0" fontId="0" fillId="0" borderId="10" xfId="0" applyBorder="1" applyAlignment="1">
      <alignment/>
    </xf>
    <xf numFmtId="0" fontId="0" fillId="0" borderId="10" xfId="0" applyBorder="1" applyAlignment="1">
      <alignment horizontal="center"/>
    </xf>
    <xf numFmtId="0" fontId="1" fillId="33" borderId="0" xfId="0" applyFont="1" applyFill="1" applyAlignment="1">
      <alignment/>
    </xf>
    <xf numFmtId="0" fontId="0" fillId="33" borderId="11" xfId="0" applyFont="1" applyFill="1" applyBorder="1" applyAlignment="1" applyProtection="1">
      <alignment horizontal="center" vertical="center" wrapText="1"/>
      <protection/>
    </xf>
    <xf numFmtId="0" fontId="1" fillId="33" borderId="12" xfId="0" applyFont="1" applyFill="1" applyBorder="1" applyAlignment="1">
      <alignment/>
    </xf>
    <xf numFmtId="0" fontId="1" fillId="33" borderId="13" xfId="0" applyFont="1" applyFill="1" applyBorder="1" applyAlignment="1">
      <alignment horizontal="right" vertical="center"/>
    </xf>
    <xf numFmtId="0" fontId="1" fillId="33" borderId="11" xfId="0" applyFont="1" applyFill="1" applyBorder="1" applyAlignment="1">
      <alignment horizontal="center" vertical="center"/>
    </xf>
    <xf numFmtId="0" fontId="1" fillId="33" borderId="13" xfId="0" applyFont="1" applyFill="1" applyBorder="1" applyAlignment="1">
      <alignment vertical="center"/>
    </xf>
    <xf numFmtId="0" fontId="1" fillId="33" borderId="13" xfId="0" applyFont="1" applyFill="1" applyBorder="1" applyAlignment="1">
      <alignment horizontal="center" vertical="center"/>
    </xf>
    <xf numFmtId="0" fontId="1" fillId="33" borderId="13" xfId="0" applyFont="1" applyFill="1" applyBorder="1" applyAlignment="1">
      <alignment horizontal="left" vertical="center"/>
    </xf>
    <xf numFmtId="0" fontId="1" fillId="0" borderId="0" xfId="0" applyFont="1" applyAlignment="1">
      <alignment vertical="center"/>
    </xf>
    <xf numFmtId="0" fontId="1" fillId="33" borderId="14" xfId="0" applyFont="1" applyFill="1" applyBorder="1" applyAlignment="1">
      <alignment horizontal="center"/>
    </xf>
    <xf numFmtId="0" fontId="1" fillId="33" borderId="15" xfId="0" applyFont="1" applyFill="1" applyBorder="1" applyAlignment="1">
      <alignment horizontal="center"/>
    </xf>
    <xf numFmtId="0" fontId="1" fillId="33" borderId="16" xfId="0" applyFont="1" applyFill="1" applyBorder="1" applyAlignment="1">
      <alignment/>
    </xf>
    <xf numFmtId="0" fontId="1" fillId="33" borderId="16" xfId="0" applyFont="1" applyFill="1" applyBorder="1" applyAlignment="1">
      <alignment horizontal="center"/>
    </xf>
    <xf numFmtId="0" fontId="0" fillId="33" borderId="14" xfId="0" applyFont="1" applyFill="1" applyBorder="1" applyAlignment="1" applyProtection="1">
      <alignment horizontal="center" vertical="center" wrapText="1"/>
      <protection/>
    </xf>
    <xf numFmtId="0" fontId="0" fillId="33" borderId="16" xfId="0" applyFont="1" applyFill="1" applyBorder="1" applyAlignment="1" applyProtection="1">
      <alignment horizontal="center" vertical="center" wrapText="1"/>
      <protection/>
    </xf>
    <xf numFmtId="0" fontId="0" fillId="33" borderId="15" xfId="0" applyFont="1" applyFill="1" applyBorder="1" applyAlignment="1" applyProtection="1">
      <alignment horizontal="center" vertical="center" wrapText="1"/>
      <protection/>
    </xf>
    <xf numFmtId="0" fontId="1" fillId="33" borderId="16" xfId="0" applyFont="1" applyFill="1" applyBorder="1" applyAlignment="1">
      <alignment horizontal="center" vertical="center"/>
    </xf>
    <xf numFmtId="0" fontId="1" fillId="33" borderId="15" xfId="0" applyFont="1" applyFill="1" applyBorder="1" applyAlignment="1">
      <alignment horizontal="center" vertical="center"/>
    </xf>
    <xf numFmtId="0" fontId="1" fillId="33" borderId="16" xfId="0" applyFont="1" applyFill="1" applyBorder="1" applyAlignment="1">
      <alignment vertical="center"/>
    </xf>
    <xf numFmtId="0" fontId="1" fillId="33" borderId="17" xfId="0" applyFont="1" applyFill="1" applyBorder="1" applyAlignment="1">
      <alignment horizontal="right" vertical="center"/>
    </xf>
    <xf numFmtId="0" fontId="1" fillId="33" borderId="18" xfId="0" applyFont="1" applyFill="1" applyBorder="1" applyAlignment="1">
      <alignment horizontal="center" vertical="center"/>
    </xf>
    <xf numFmtId="0" fontId="1" fillId="33" borderId="17" xfId="0" applyFont="1" applyFill="1" applyBorder="1" applyAlignment="1">
      <alignment vertical="center"/>
    </xf>
    <xf numFmtId="0" fontId="1" fillId="33" borderId="17" xfId="0" applyFont="1" applyFill="1" applyBorder="1" applyAlignment="1">
      <alignment horizontal="center" vertical="center"/>
    </xf>
    <xf numFmtId="0" fontId="1" fillId="33" borderId="17" xfId="0" applyFont="1" applyFill="1" applyBorder="1" applyAlignment="1">
      <alignment horizontal="left" vertical="center"/>
    </xf>
    <xf numFmtId="0" fontId="0" fillId="33" borderId="17" xfId="0" applyFont="1" applyFill="1" applyBorder="1" applyAlignment="1" applyProtection="1">
      <alignment horizontal="center" vertical="center" wrapText="1"/>
      <protection/>
    </xf>
    <xf numFmtId="0" fontId="1" fillId="33" borderId="16" xfId="0" applyFont="1" applyFill="1" applyBorder="1" applyAlignment="1">
      <alignment horizontal="left" vertical="center"/>
    </xf>
    <xf numFmtId="0" fontId="0" fillId="34" borderId="19" xfId="0" applyFill="1" applyBorder="1" applyAlignment="1">
      <alignment horizontal="center"/>
    </xf>
    <xf numFmtId="0" fontId="1" fillId="34" borderId="20" xfId="0" applyFont="1" applyFill="1" applyBorder="1" applyAlignment="1">
      <alignment horizontal="center"/>
    </xf>
    <xf numFmtId="0" fontId="1" fillId="34" borderId="19" xfId="0" applyFont="1" applyFill="1" applyBorder="1" applyAlignment="1">
      <alignment horizontal="center"/>
    </xf>
    <xf numFmtId="0" fontId="1" fillId="34" borderId="20" xfId="0" applyFont="1" applyFill="1" applyBorder="1" applyAlignment="1">
      <alignment/>
    </xf>
    <xf numFmtId="0" fontId="1" fillId="34" borderId="19" xfId="0" applyFont="1" applyFill="1" applyBorder="1" applyAlignment="1">
      <alignment/>
    </xf>
    <xf numFmtId="0" fontId="0" fillId="34" borderId="21" xfId="0" applyFill="1" applyBorder="1" applyAlignment="1">
      <alignment horizontal="center"/>
    </xf>
    <xf numFmtId="0" fontId="1" fillId="33" borderId="22" xfId="0" applyFont="1" applyFill="1" applyBorder="1" applyAlignment="1">
      <alignment horizontal="right" vertical="center"/>
    </xf>
    <xf numFmtId="0" fontId="0" fillId="34" borderId="19" xfId="0" applyFill="1" applyBorder="1" applyAlignment="1">
      <alignment horizontal="right"/>
    </xf>
    <xf numFmtId="0" fontId="1" fillId="33" borderId="22" xfId="0" applyFont="1" applyFill="1" applyBorder="1" applyAlignment="1">
      <alignment horizontal="center" vertical="center"/>
    </xf>
    <xf numFmtId="0" fontId="1" fillId="33" borderId="0" xfId="0" applyFont="1" applyFill="1" applyBorder="1" applyAlignment="1">
      <alignment horizontal="center" vertical="center"/>
    </xf>
    <xf numFmtId="0" fontId="1" fillId="33" borderId="23" xfId="0" applyFont="1" applyFill="1" applyBorder="1" applyAlignment="1">
      <alignment horizontal="center" vertical="center"/>
    </xf>
    <xf numFmtId="0" fontId="1" fillId="33" borderId="22" xfId="0" applyFont="1" applyFill="1" applyBorder="1" applyAlignment="1">
      <alignment vertical="center"/>
    </xf>
    <xf numFmtId="0" fontId="0" fillId="33" borderId="13" xfId="0" applyFont="1" applyFill="1" applyBorder="1" applyAlignment="1" applyProtection="1">
      <alignment horizontal="center" vertical="center" wrapText="1"/>
      <protection/>
    </xf>
    <xf numFmtId="0" fontId="1" fillId="33" borderId="0" xfId="0" applyFont="1" applyFill="1" applyBorder="1" applyAlignment="1">
      <alignment horizontal="right" vertical="center"/>
    </xf>
    <xf numFmtId="0" fontId="1" fillId="33" borderId="0" xfId="0" applyFont="1" applyFill="1" applyBorder="1" applyAlignment="1">
      <alignment vertical="center"/>
    </xf>
    <xf numFmtId="0" fontId="1" fillId="33" borderId="0" xfId="0" applyFont="1" applyFill="1" applyBorder="1" applyAlignment="1">
      <alignment horizontal="left" vertical="center"/>
    </xf>
    <xf numFmtId="0" fontId="0" fillId="33" borderId="0" xfId="0" applyFont="1" applyFill="1" applyBorder="1" applyAlignment="1" applyProtection="1">
      <alignment horizontal="center" vertical="center" wrapText="1"/>
      <protection/>
    </xf>
    <xf numFmtId="0" fontId="1" fillId="33" borderId="22" xfId="0" applyFont="1" applyFill="1" applyBorder="1" applyAlignment="1">
      <alignment horizontal="left" vertical="center"/>
    </xf>
    <xf numFmtId="0" fontId="1" fillId="33" borderId="22" xfId="0" applyFont="1" applyFill="1" applyBorder="1" applyAlignment="1">
      <alignment horizontal="center"/>
    </xf>
    <xf numFmtId="0" fontId="1" fillId="33" borderId="23" xfId="0" applyFont="1" applyFill="1" applyBorder="1" applyAlignment="1">
      <alignment horizontal="center"/>
    </xf>
    <xf numFmtId="0" fontId="1" fillId="33" borderId="12" xfId="0" applyFont="1" applyFill="1" applyBorder="1" applyAlignment="1">
      <alignment vertical="center"/>
    </xf>
    <xf numFmtId="0" fontId="1" fillId="33" borderId="12" xfId="0" applyFont="1" applyFill="1" applyBorder="1" applyAlignment="1">
      <alignment horizontal="center" vertical="center"/>
    </xf>
    <xf numFmtId="0" fontId="1" fillId="33" borderId="24" xfId="0" applyFont="1" applyFill="1" applyBorder="1" applyAlignment="1">
      <alignment horizontal="center"/>
    </xf>
    <xf numFmtId="0" fontId="1" fillId="33" borderId="12" xfId="0" applyFont="1" applyFill="1" applyBorder="1" applyAlignment="1">
      <alignment horizontal="left" vertical="center"/>
    </xf>
    <xf numFmtId="0" fontId="1" fillId="33" borderId="11" xfId="0" applyFont="1" applyFill="1" applyBorder="1" applyAlignment="1">
      <alignment vertical="center"/>
    </xf>
    <xf numFmtId="0" fontId="1" fillId="33" borderId="14" xfId="0" applyFont="1" applyFill="1" applyBorder="1" applyAlignment="1">
      <alignment horizontal="center" vertical="center"/>
    </xf>
    <xf numFmtId="0" fontId="0" fillId="0" borderId="10" xfId="0" applyBorder="1" applyAlignment="1">
      <alignment horizontal="center" vertical="center"/>
    </xf>
    <xf numFmtId="0" fontId="0" fillId="34" borderId="19" xfId="0" applyFill="1" applyBorder="1" applyAlignment="1">
      <alignment horizontal="center" vertical="center"/>
    </xf>
    <xf numFmtId="0" fontId="1" fillId="34" borderId="19" xfId="0" applyFont="1" applyFill="1"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1" fillId="33" borderId="25" xfId="0" applyFont="1" applyFill="1" applyBorder="1" applyAlignment="1">
      <alignment/>
    </xf>
    <xf numFmtId="0" fontId="0" fillId="33" borderId="25" xfId="0" applyFont="1" applyFill="1" applyBorder="1" applyAlignment="1" applyProtection="1">
      <alignment horizontal="center" vertical="center" wrapText="1"/>
      <protection/>
    </xf>
    <xf numFmtId="0" fontId="1" fillId="33" borderId="0" xfId="0" applyFont="1" applyFill="1" applyBorder="1" applyAlignment="1">
      <alignment/>
    </xf>
    <xf numFmtId="0" fontId="1" fillId="33" borderId="0" xfId="0" applyFont="1" applyFill="1" applyBorder="1" applyAlignment="1">
      <alignment horizontal="center"/>
    </xf>
    <xf numFmtId="0" fontId="1" fillId="33" borderId="25" xfId="0" applyFont="1" applyFill="1" applyBorder="1" applyAlignment="1">
      <alignment horizontal="center"/>
    </xf>
    <xf numFmtId="0" fontId="0" fillId="33" borderId="20" xfId="0" applyFont="1" applyFill="1" applyBorder="1" applyAlignment="1" applyProtection="1">
      <alignment horizontal="center" vertical="center" wrapText="1"/>
      <protection/>
    </xf>
    <xf numFmtId="0" fontId="0" fillId="34" borderId="26" xfId="0" applyFill="1" applyBorder="1" applyAlignment="1">
      <alignment horizontal="center"/>
    </xf>
    <xf numFmtId="0" fontId="1" fillId="34" borderId="21" xfId="0" applyFont="1" applyFill="1" applyBorder="1" applyAlignment="1">
      <alignment horizontal="center"/>
    </xf>
    <xf numFmtId="0" fontId="1" fillId="33" borderId="12" xfId="0" applyFont="1" applyFill="1" applyBorder="1" applyAlignment="1">
      <alignment horizontal="left" vertical="center"/>
    </xf>
    <xf numFmtId="0" fontId="1" fillId="33" borderId="20" xfId="0" applyFont="1" applyFill="1" applyBorder="1" applyAlignment="1">
      <alignment vertical="center"/>
    </xf>
    <xf numFmtId="0" fontId="1" fillId="33" borderId="20" xfId="0" applyFont="1" applyFill="1" applyBorder="1" applyAlignment="1">
      <alignment horizontal="center" vertical="center"/>
    </xf>
    <xf numFmtId="0" fontId="1" fillId="33" borderId="19" xfId="0" applyFont="1" applyFill="1" applyBorder="1" applyAlignment="1">
      <alignment horizontal="center" vertical="center"/>
    </xf>
    <xf numFmtId="0" fontId="1" fillId="33" borderId="12" xfId="0" applyFont="1" applyFill="1" applyBorder="1" applyAlignment="1">
      <alignment horizontal="right" vertical="center"/>
    </xf>
    <xf numFmtId="0" fontId="0" fillId="33" borderId="21" xfId="0" applyFont="1" applyFill="1" applyBorder="1" applyAlignment="1" applyProtection="1">
      <alignment horizontal="center" vertical="center" wrapText="1"/>
      <protection/>
    </xf>
    <xf numFmtId="0" fontId="1" fillId="33" borderId="27" xfId="0" applyFont="1" applyFill="1" applyBorder="1" applyAlignment="1">
      <alignment horizontal="center" vertical="center"/>
    </xf>
    <xf numFmtId="0" fontId="1" fillId="33" borderId="28" xfId="0" applyFont="1" applyFill="1" applyBorder="1" applyAlignment="1">
      <alignment horizontal="center" vertical="center"/>
    </xf>
    <xf numFmtId="0" fontId="1" fillId="33" borderId="29" xfId="0" applyFont="1" applyFill="1" applyBorder="1" applyAlignment="1">
      <alignment horizontal="center" vertical="center"/>
    </xf>
    <xf numFmtId="0" fontId="1" fillId="33" borderId="28" xfId="0" applyFont="1" applyFill="1" applyBorder="1" applyAlignment="1">
      <alignment horizontal="right" vertical="center"/>
    </xf>
    <xf numFmtId="0" fontId="1" fillId="33" borderId="30" xfId="0" applyFont="1" applyFill="1" applyBorder="1" applyAlignment="1">
      <alignment horizontal="center" vertical="center"/>
    </xf>
    <xf numFmtId="0" fontId="1" fillId="33" borderId="25" xfId="0" applyFont="1" applyFill="1" applyBorder="1" applyAlignment="1">
      <alignment horizontal="center" vertical="center"/>
    </xf>
    <xf numFmtId="0" fontId="0" fillId="33" borderId="28" xfId="0" applyFont="1" applyFill="1" applyBorder="1" applyAlignment="1" applyProtection="1">
      <alignment horizontal="center" vertical="center" wrapText="1"/>
      <protection/>
    </xf>
    <xf numFmtId="0" fontId="1" fillId="33" borderId="28" xfId="0" applyFont="1" applyFill="1" applyBorder="1" applyAlignment="1">
      <alignment/>
    </xf>
    <xf numFmtId="0" fontId="1" fillId="33" borderId="28" xfId="0" applyFont="1" applyFill="1" applyBorder="1" applyAlignment="1">
      <alignment horizontal="center"/>
    </xf>
    <xf numFmtId="0" fontId="1" fillId="33" borderId="28" xfId="0" applyFont="1" applyFill="1" applyBorder="1" applyAlignment="1">
      <alignment horizontal="left"/>
    </xf>
    <xf numFmtId="0" fontId="1" fillId="33" borderId="21" xfId="0" applyFont="1" applyFill="1" applyBorder="1" applyAlignment="1">
      <alignment horizontal="center"/>
    </xf>
    <xf numFmtId="0" fontId="1" fillId="33" borderId="21" xfId="0" applyFont="1" applyFill="1" applyBorder="1" applyAlignment="1">
      <alignment horizontal="left"/>
    </xf>
    <xf numFmtId="0" fontId="1" fillId="33" borderId="25" xfId="0" applyFont="1" applyFill="1" applyBorder="1" applyAlignment="1">
      <alignment horizontal="left"/>
    </xf>
    <xf numFmtId="4" fontId="1" fillId="33" borderId="13" xfId="0" applyNumberFormat="1" applyFont="1" applyFill="1" applyBorder="1" applyAlignment="1">
      <alignment vertical="center"/>
    </xf>
    <xf numFmtId="0" fontId="1" fillId="33" borderId="13" xfId="0" applyFont="1" applyFill="1" applyBorder="1" applyAlignment="1">
      <alignment horizontal="left" vertical="center" wrapText="1"/>
    </xf>
    <xf numFmtId="0" fontId="0" fillId="33" borderId="11" xfId="0" applyFont="1" applyFill="1" applyBorder="1" applyAlignment="1" applyProtection="1">
      <alignment horizontal="center" vertical="center" wrapText="1"/>
      <protection/>
    </xf>
    <xf numFmtId="0" fontId="1" fillId="34" borderId="26" xfId="0" applyFont="1" applyFill="1" applyBorder="1" applyAlignment="1">
      <alignment horizontal="center"/>
    </xf>
    <xf numFmtId="0" fontId="1" fillId="33" borderId="12" xfId="0" applyFont="1" applyFill="1" applyBorder="1" applyAlignment="1">
      <alignment horizontal="center"/>
    </xf>
    <xf numFmtId="0" fontId="0" fillId="33" borderId="13" xfId="0" applyFont="1" applyFill="1" applyBorder="1" applyAlignment="1" applyProtection="1">
      <alignment horizontal="center" vertical="center" wrapText="1"/>
      <protection/>
    </xf>
    <xf numFmtId="0" fontId="0" fillId="34" borderId="20" xfId="0" applyFill="1" applyBorder="1" applyAlignment="1">
      <alignment horizontal="center"/>
    </xf>
    <xf numFmtId="0" fontId="0" fillId="0" borderId="25" xfId="0" applyBorder="1" applyAlignment="1">
      <alignment horizontal="center"/>
    </xf>
    <xf numFmtId="0" fontId="1" fillId="33" borderId="10" xfId="0" applyFont="1" applyFill="1" applyBorder="1" applyAlignment="1">
      <alignment horizontal="center"/>
    </xf>
    <xf numFmtId="0" fontId="0" fillId="0" borderId="21" xfId="0" applyBorder="1" applyAlignment="1">
      <alignment horizontal="center"/>
    </xf>
    <xf numFmtId="0" fontId="0" fillId="0" borderId="21" xfId="0" applyBorder="1" applyAlignment="1">
      <alignment/>
    </xf>
    <xf numFmtId="0" fontId="1" fillId="33" borderId="31" xfId="0" applyFont="1" applyFill="1" applyBorder="1" applyAlignment="1">
      <alignment vertical="center"/>
    </xf>
    <xf numFmtId="0" fontId="0" fillId="0" borderId="0" xfId="0" applyBorder="1" applyAlignment="1">
      <alignment horizontal="center"/>
    </xf>
    <xf numFmtId="0" fontId="1" fillId="33" borderId="20" xfId="0" applyFont="1" applyFill="1" applyBorder="1" applyAlignment="1">
      <alignment horizontal="left" vertical="center"/>
    </xf>
    <xf numFmtId="0" fontId="0" fillId="34" borderId="20" xfId="0" applyFill="1" applyBorder="1" applyAlignment="1">
      <alignment horizontal="center" vertical="center"/>
    </xf>
    <xf numFmtId="0" fontId="0" fillId="0" borderId="21" xfId="0" applyBorder="1" applyAlignment="1">
      <alignment horizontal="center" vertical="center"/>
    </xf>
    <xf numFmtId="0" fontId="1" fillId="33" borderId="0" xfId="0" applyFont="1" applyFill="1" applyBorder="1" applyAlignment="1">
      <alignment horizontal="right"/>
    </xf>
    <xf numFmtId="0" fontId="1" fillId="33" borderId="0" xfId="0" applyFont="1" applyFill="1" applyBorder="1" applyAlignment="1">
      <alignment horizontal="left"/>
    </xf>
    <xf numFmtId="0" fontId="1" fillId="33" borderId="21" xfId="0" applyFont="1" applyFill="1" applyBorder="1" applyAlignment="1">
      <alignment/>
    </xf>
    <xf numFmtId="0" fontId="1" fillId="33" borderId="15" xfId="0" applyFont="1" applyFill="1" applyBorder="1" applyAlignment="1">
      <alignment horizontal="left" vertical="center"/>
    </xf>
    <xf numFmtId="0" fontId="1" fillId="33" borderId="14" xfId="0" applyFont="1" applyFill="1" applyBorder="1" applyAlignment="1">
      <alignment horizontal="left" vertical="center"/>
    </xf>
    <xf numFmtId="0" fontId="0" fillId="0" borderId="0" xfId="0" applyAlignment="1">
      <alignment horizontal="left"/>
    </xf>
    <xf numFmtId="0" fontId="0" fillId="34" borderId="21" xfId="0" applyFill="1" applyBorder="1" applyAlignment="1">
      <alignment horizontal="left"/>
    </xf>
    <xf numFmtId="0" fontId="1" fillId="34" borderId="20" xfId="0" applyFont="1" applyFill="1" applyBorder="1" applyAlignment="1">
      <alignment horizontal="left"/>
    </xf>
    <xf numFmtId="0" fontId="0" fillId="0" borderId="10" xfId="0" applyBorder="1" applyAlignment="1">
      <alignment horizontal="left"/>
    </xf>
    <xf numFmtId="0" fontId="0" fillId="0" borderId="21" xfId="0" applyBorder="1" applyAlignment="1">
      <alignment horizontal="left"/>
    </xf>
    <xf numFmtId="0" fontId="1" fillId="33" borderId="16" xfId="0" applyFont="1" applyFill="1" applyBorder="1" applyAlignment="1">
      <alignment horizontal="left"/>
    </xf>
    <xf numFmtId="0" fontId="1" fillId="33" borderId="12" xfId="0" applyFont="1" applyFill="1" applyBorder="1" applyAlignment="1">
      <alignment horizontal="left"/>
    </xf>
    <xf numFmtId="0" fontId="0" fillId="0" borderId="0" xfId="0" applyBorder="1" applyAlignment="1">
      <alignment horizontal="left"/>
    </xf>
    <xf numFmtId="0" fontId="1" fillId="0" borderId="0" xfId="0" applyFont="1" applyAlignment="1">
      <alignment horizontal="left"/>
    </xf>
    <xf numFmtId="0" fontId="0" fillId="34" borderId="26" xfId="0" applyFill="1" applyBorder="1" applyAlignment="1">
      <alignment horizontal="left"/>
    </xf>
    <xf numFmtId="0" fontId="0" fillId="0" borderId="25" xfId="0" applyBorder="1" applyAlignment="1">
      <alignment horizontal="left"/>
    </xf>
    <xf numFmtId="0" fontId="1" fillId="35" borderId="16" xfId="0" applyFont="1" applyFill="1" applyBorder="1" applyAlignment="1">
      <alignment horizontal="center" vertical="center"/>
    </xf>
    <xf numFmtId="0" fontId="1" fillId="35" borderId="13" xfId="0" applyFont="1" applyFill="1" applyBorder="1" applyAlignment="1">
      <alignment horizontal="center" vertical="center"/>
    </xf>
    <xf numFmtId="0" fontId="1" fillId="35" borderId="13" xfId="0" applyFont="1" applyFill="1" applyBorder="1" applyAlignment="1">
      <alignment horizontal="right" vertical="center"/>
    </xf>
    <xf numFmtId="0" fontId="1" fillId="35" borderId="13" xfId="0" applyFont="1" applyFill="1" applyBorder="1" applyAlignment="1">
      <alignment horizontal="left" vertical="center"/>
    </xf>
    <xf numFmtId="0" fontId="1" fillId="35" borderId="11" xfId="0" applyFont="1" applyFill="1" applyBorder="1" applyAlignment="1">
      <alignment horizontal="center" vertical="center"/>
    </xf>
    <xf numFmtId="0" fontId="0" fillId="35" borderId="11" xfId="0" applyFont="1" applyFill="1" applyBorder="1" applyAlignment="1" applyProtection="1">
      <alignment horizontal="center" vertical="center" wrapText="1"/>
      <protection/>
    </xf>
    <xf numFmtId="0" fontId="1" fillId="35" borderId="16" xfId="0" applyFont="1" applyFill="1" applyBorder="1" applyAlignment="1">
      <alignment horizontal="right" vertical="center"/>
    </xf>
    <xf numFmtId="0" fontId="1" fillId="35" borderId="12" xfId="0" applyFont="1" applyFill="1" applyBorder="1" applyAlignment="1">
      <alignment horizontal="right" vertical="center"/>
    </xf>
    <xf numFmtId="0" fontId="1" fillId="35" borderId="12" xfId="0" applyFont="1" applyFill="1" applyBorder="1" applyAlignment="1">
      <alignment horizontal="left" vertical="center"/>
    </xf>
    <xf numFmtId="0" fontId="1" fillId="35" borderId="12" xfId="0" applyFont="1" applyFill="1" applyBorder="1" applyAlignment="1">
      <alignment horizontal="center" vertical="center"/>
    </xf>
    <xf numFmtId="0" fontId="1" fillId="35" borderId="14" xfId="0" applyFont="1" applyFill="1" applyBorder="1" applyAlignment="1">
      <alignment horizontal="center" vertical="center"/>
    </xf>
    <xf numFmtId="0" fontId="1" fillId="35" borderId="16" xfId="0" applyFont="1" applyFill="1" applyBorder="1" applyAlignment="1">
      <alignment horizontal="left" vertical="center"/>
    </xf>
    <xf numFmtId="0" fontId="1" fillId="35" borderId="0" xfId="0" applyFont="1" applyFill="1" applyAlignment="1">
      <alignment vertical="center"/>
    </xf>
    <xf numFmtId="0" fontId="1" fillId="35" borderId="13" xfId="0" applyFont="1" applyFill="1" applyBorder="1" applyAlignment="1">
      <alignment vertical="center"/>
    </xf>
    <xf numFmtId="0" fontId="1" fillId="36" borderId="0" xfId="0" applyFont="1" applyFill="1" applyAlignment="1">
      <alignment vertical="center"/>
    </xf>
    <xf numFmtId="0" fontId="1" fillId="36" borderId="13" xfId="0" applyFont="1" applyFill="1" applyBorder="1" applyAlignment="1">
      <alignment horizontal="right" vertical="center"/>
    </xf>
    <xf numFmtId="0" fontId="1" fillId="36" borderId="16" xfId="0" applyFont="1" applyFill="1" applyBorder="1" applyAlignment="1">
      <alignment horizontal="left" vertical="center"/>
    </xf>
    <xf numFmtId="0" fontId="1" fillId="36" borderId="16" xfId="0" applyFont="1" applyFill="1" applyBorder="1" applyAlignment="1">
      <alignment horizontal="center" vertical="center"/>
    </xf>
    <xf numFmtId="0" fontId="1" fillId="36" borderId="13" xfId="0" applyFont="1" applyFill="1" applyBorder="1" applyAlignment="1">
      <alignment horizontal="center" vertical="center"/>
    </xf>
    <xf numFmtId="0" fontId="1" fillId="36" borderId="16" xfId="0" applyFont="1" applyFill="1" applyBorder="1" applyAlignment="1">
      <alignment vertical="center"/>
    </xf>
    <xf numFmtId="0" fontId="1" fillId="36" borderId="13" xfId="0" applyFont="1" applyFill="1" applyBorder="1" applyAlignment="1">
      <alignment vertical="center"/>
    </xf>
    <xf numFmtId="0" fontId="0" fillId="36" borderId="13" xfId="0" applyFont="1" applyFill="1" applyBorder="1" applyAlignment="1" applyProtection="1">
      <alignment horizontal="center" vertical="center" wrapText="1"/>
      <protection/>
    </xf>
    <xf numFmtId="0" fontId="1" fillId="36" borderId="22" xfId="0" applyFont="1" applyFill="1" applyBorder="1" applyAlignment="1">
      <alignment horizontal="right" vertical="center"/>
    </xf>
    <xf numFmtId="0" fontId="1" fillId="36" borderId="23" xfId="0" applyFont="1" applyFill="1" applyBorder="1" applyAlignment="1">
      <alignment horizontal="center" vertical="center"/>
    </xf>
    <xf numFmtId="0" fontId="1" fillId="36" borderId="22" xfId="0" applyFont="1" applyFill="1" applyBorder="1" applyAlignment="1">
      <alignment horizontal="center" vertical="center"/>
    </xf>
    <xf numFmtId="0" fontId="1" fillId="36" borderId="22" xfId="0" applyFont="1" applyFill="1" applyBorder="1" applyAlignment="1">
      <alignment vertical="center"/>
    </xf>
    <xf numFmtId="0" fontId="1" fillId="36" borderId="16" xfId="0" applyFont="1" applyFill="1" applyBorder="1" applyAlignment="1">
      <alignment horizontal="right" vertical="center"/>
    </xf>
    <xf numFmtId="0" fontId="1" fillId="36" borderId="15" xfId="0" applyFont="1" applyFill="1" applyBorder="1" applyAlignment="1">
      <alignment horizontal="center" vertical="center"/>
    </xf>
    <xf numFmtId="0" fontId="1" fillId="36" borderId="22" xfId="0" applyFont="1" applyFill="1" applyBorder="1" applyAlignment="1">
      <alignment horizontal="left" vertical="center"/>
    </xf>
    <xf numFmtId="0" fontId="0" fillId="36" borderId="12" xfId="0" applyFont="1" applyFill="1" applyBorder="1" applyAlignment="1" applyProtection="1">
      <alignment horizontal="center" vertical="center" wrapText="1"/>
      <protection/>
    </xf>
    <xf numFmtId="0" fontId="1" fillId="36" borderId="11" xfId="0" applyFont="1" applyFill="1" applyBorder="1" applyAlignment="1">
      <alignment horizontal="center" vertical="center"/>
    </xf>
    <xf numFmtId="0" fontId="1" fillId="35" borderId="15" xfId="0" applyFont="1" applyFill="1" applyBorder="1" applyAlignment="1">
      <alignment horizontal="center" vertical="center"/>
    </xf>
    <xf numFmtId="0" fontId="1" fillId="35" borderId="16" xfId="0" applyFont="1" applyFill="1" applyBorder="1" applyAlignment="1">
      <alignment vertical="center"/>
    </xf>
    <xf numFmtId="0" fontId="0" fillId="35" borderId="13" xfId="0" applyFont="1" applyFill="1" applyBorder="1" applyAlignment="1" applyProtection="1">
      <alignment horizontal="center" vertical="center" wrapText="1"/>
      <protection/>
    </xf>
    <xf numFmtId="0" fontId="2" fillId="37" borderId="0" xfId="0" applyFont="1" applyFill="1" applyAlignment="1">
      <alignment horizontal="center" vertical="center"/>
    </xf>
    <xf numFmtId="0" fontId="1" fillId="37" borderId="13" xfId="0" applyFont="1" applyFill="1" applyBorder="1" applyAlignment="1">
      <alignment horizontal="right" vertical="center"/>
    </xf>
    <xf numFmtId="0" fontId="1" fillId="37" borderId="13" xfId="0" applyFont="1" applyFill="1" applyBorder="1" applyAlignment="1">
      <alignment horizontal="left" vertical="center"/>
    </xf>
    <xf numFmtId="0" fontId="1" fillId="37" borderId="13" xfId="0" applyFont="1" applyFill="1" applyBorder="1" applyAlignment="1">
      <alignment horizontal="center" vertical="center"/>
    </xf>
    <xf numFmtId="0" fontId="1" fillId="37" borderId="11" xfId="0" applyFont="1" applyFill="1" applyBorder="1" applyAlignment="1">
      <alignment horizontal="center" vertical="center"/>
    </xf>
    <xf numFmtId="0" fontId="1" fillId="37" borderId="13" xfId="0" applyFont="1" applyFill="1" applyBorder="1" applyAlignment="1">
      <alignment vertical="center"/>
    </xf>
    <xf numFmtId="0" fontId="0" fillId="37" borderId="11" xfId="0" applyFont="1" applyFill="1" applyBorder="1" applyAlignment="1" applyProtection="1">
      <alignment horizontal="center" vertical="center" wrapText="1"/>
      <protection/>
    </xf>
    <xf numFmtId="0" fontId="0" fillId="37" borderId="16" xfId="0" applyFont="1" applyFill="1" applyBorder="1" applyAlignment="1" applyProtection="1">
      <alignment horizontal="center" vertical="center" wrapText="1"/>
      <protection/>
    </xf>
    <xf numFmtId="0" fontId="1" fillId="36" borderId="13" xfId="0" applyFont="1" applyFill="1" applyBorder="1" applyAlignment="1">
      <alignment horizontal="left" vertical="center"/>
    </xf>
    <xf numFmtId="0" fontId="1" fillId="35" borderId="17" xfId="0" applyFont="1" applyFill="1" applyBorder="1" applyAlignment="1">
      <alignment horizontal="right" vertical="center"/>
    </xf>
    <xf numFmtId="0" fontId="1" fillId="35" borderId="17" xfId="0" applyFont="1" applyFill="1" applyBorder="1" applyAlignment="1">
      <alignment horizontal="center" vertical="center"/>
    </xf>
    <xf numFmtId="0" fontId="1" fillId="35" borderId="17" xfId="0" applyFont="1" applyFill="1" applyBorder="1" applyAlignment="1">
      <alignment vertical="center"/>
    </xf>
    <xf numFmtId="0" fontId="1" fillId="35" borderId="17" xfId="0" applyFont="1" applyFill="1" applyBorder="1" applyAlignment="1">
      <alignment horizontal="left" vertical="center"/>
    </xf>
    <xf numFmtId="0" fontId="0" fillId="35" borderId="17" xfId="0" applyFont="1" applyFill="1" applyBorder="1" applyAlignment="1" applyProtection="1">
      <alignment horizontal="center" vertical="center" wrapText="1"/>
      <protection/>
    </xf>
    <xf numFmtId="0" fontId="1" fillId="36" borderId="20" xfId="0" applyFont="1" applyFill="1" applyBorder="1" applyAlignment="1">
      <alignment vertical="center"/>
    </xf>
    <xf numFmtId="0" fontId="1" fillId="35" borderId="12" xfId="0" applyFont="1" applyFill="1" applyBorder="1" applyAlignment="1">
      <alignment vertical="center"/>
    </xf>
    <xf numFmtId="0" fontId="1" fillId="36" borderId="17" xfId="0" applyFont="1" applyFill="1" applyBorder="1" applyAlignment="1">
      <alignment horizontal="left" vertical="center"/>
    </xf>
    <xf numFmtId="0" fontId="1" fillId="36" borderId="17" xfId="0" applyFont="1" applyFill="1" applyBorder="1" applyAlignment="1">
      <alignment horizontal="center" vertical="center"/>
    </xf>
    <xf numFmtId="0" fontId="1" fillId="36" borderId="18" xfId="0" applyFont="1" applyFill="1" applyBorder="1" applyAlignment="1">
      <alignment horizontal="center" vertical="center"/>
    </xf>
    <xf numFmtId="0" fontId="1" fillId="36" borderId="17" xfId="0" applyFont="1" applyFill="1" applyBorder="1" applyAlignment="1">
      <alignment vertical="center"/>
    </xf>
    <xf numFmtId="0" fontId="0" fillId="36" borderId="17" xfId="0" applyFont="1" applyFill="1" applyBorder="1" applyAlignment="1" applyProtection="1">
      <alignment horizontal="center" vertical="center" wrapText="1"/>
      <protection/>
    </xf>
    <xf numFmtId="0" fontId="0" fillId="36" borderId="16" xfId="0" applyFont="1" applyFill="1" applyBorder="1" applyAlignment="1" applyProtection="1">
      <alignment horizontal="center" vertical="center" wrapText="1"/>
      <protection/>
    </xf>
    <xf numFmtId="0" fontId="1" fillId="36" borderId="29" xfId="0" applyFont="1" applyFill="1" applyBorder="1" applyAlignment="1">
      <alignment horizontal="center" vertical="center"/>
    </xf>
    <xf numFmtId="0" fontId="1" fillId="35" borderId="11" xfId="0" applyFont="1" applyFill="1" applyBorder="1" applyAlignment="1">
      <alignment horizontal="left" vertical="center"/>
    </xf>
    <xf numFmtId="0" fontId="0" fillId="33" borderId="0" xfId="0" applyFill="1" applyAlignment="1">
      <alignment/>
    </xf>
    <xf numFmtId="0" fontId="1" fillId="33" borderId="0" xfId="0" applyFont="1" applyFill="1" applyAlignment="1">
      <alignment vertical="center"/>
    </xf>
    <xf numFmtId="0" fontId="1" fillId="33" borderId="23" xfId="0" applyFont="1" applyFill="1" applyBorder="1" applyAlignment="1">
      <alignment vertical="center"/>
    </xf>
    <xf numFmtId="0" fontId="0" fillId="33" borderId="0" xfId="0" applyFill="1" applyAlignment="1">
      <alignment vertical="center"/>
    </xf>
    <xf numFmtId="0" fontId="2" fillId="33" borderId="0" xfId="0" applyFont="1" applyFill="1" applyAlignment="1">
      <alignment horizontal="center" vertical="center"/>
    </xf>
    <xf numFmtId="0" fontId="1" fillId="33" borderId="32" xfId="0" applyFont="1" applyFill="1" applyBorder="1" applyAlignment="1">
      <alignment vertical="center"/>
    </xf>
    <xf numFmtId="0" fontId="1" fillId="36" borderId="12" xfId="0" applyFont="1" applyFill="1" applyBorder="1" applyAlignment="1">
      <alignment horizontal="left" vertical="center"/>
    </xf>
    <xf numFmtId="0" fontId="1" fillId="33" borderId="25" xfId="0" applyFont="1" applyFill="1" applyBorder="1" applyAlignment="1">
      <alignment vertical="center"/>
    </xf>
    <xf numFmtId="0" fontId="1" fillId="35" borderId="31" xfId="0" applyFont="1" applyFill="1" applyBorder="1" applyAlignment="1">
      <alignment vertical="center"/>
    </xf>
    <xf numFmtId="0" fontId="1" fillId="37" borderId="31" xfId="0" applyFont="1" applyFill="1" applyBorder="1" applyAlignment="1">
      <alignment vertical="center"/>
    </xf>
    <xf numFmtId="0" fontId="1" fillId="33" borderId="25" xfId="0" applyFont="1" applyFill="1" applyBorder="1" applyAlignment="1">
      <alignment horizontal="left" vertical="center"/>
    </xf>
    <xf numFmtId="0" fontId="1" fillId="33" borderId="10" xfId="0" applyFont="1" applyFill="1" applyBorder="1" applyAlignment="1">
      <alignment horizontal="left" vertical="center"/>
    </xf>
    <xf numFmtId="0" fontId="0" fillId="38" borderId="19" xfId="0" applyFill="1" applyBorder="1" applyAlignment="1">
      <alignment horizontal="center" vertical="center"/>
    </xf>
    <xf numFmtId="0" fontId="1" fillId="38" borderId="19" xfId="0" applyFont="1" applyFill="1" applyBorder="1" applyAlignment="1">
      <alignment horizontal="center" vertical="center"/>
    </xf>
    <xf numFmtId="0" fontId="1" fillId="37" borderId="33" xfId="0" applyFont="1" applyFill="1" applyBorder="1" applyAlignment="1">
      <alignment horizontal="center" vertical="center"/>
    </xf>
    <xf numFmtId="0" fontId="0" fillId="37" borderId="11" xfId="0" applyFont="1" applyFill="1" applyBorder="1" applyAlignment="1" applyProtection="1">
      <alignment horizontal="center" vertical="center" wrapText="1"/>
      <protection/>
    </xf>
    <xf numFmtId="0" fontId="0" fillId="37" borderId="16" xfId="0" applyFont="1" applyFill="1" applyBorder="1" applyAlignment="1" applyProtection="1">
      <alignment horizontal="center" vertical="center" wrapText="1"/>
      <protection/>
    </xf>
    <xf numFmtId="0" fontId="1" fillId="37" borderId="16" xfId="0" applyFont="1" applyFill="1" applyBorder="1" applyAlignment="1">
      <alignment horizontal="right" vertical="center"/>
    </xf>
    <xf numFmtId="0" fontId="1" fillId="37" borderId="22" xfId="0" applyFont="1" applyFill="1" applyBorder="1" applyAlignment="1">
      <alignment horizontal="left" vertical="center"/>
    </xf>
    <xf numFmtId="0" fontId="1" fillId="37" borderId="22" xfId="0" applyFont="1" applyFill="1" applyBorder="1" applyAlignment="1">
      <alignment horizontal="center" vertical="center"/>
    </xf>
    <xf numFmtId="0" fontId="1" fillId="37" borderId="23" xfId="0" applyFont="1" applyFill="1" applyBorder="1" applyAlignment="1">
      <alignment horizontal="center" vertical="center"/>
    </xf>
    <xf numFmtId="0" fontId="1" fillId="37" borderId="12" xfId="0" applyFont="1" applyFill="1" applyBorder="1" applyAlignment="1">
      <alignment horizontal="right" vertical="center"/>
    </xf>
    <xf numFmtId="0" fontId="1" fillId="37" borderId="12" xfId="0" applyFont="1" applyFill="1" applyBorder="1" applyAlignment="1">
      <alignment horizontal="left" vertical="center"/>
    </xf>
    <xf numFmtId="0" fontId="1" fillId="37" borderId="12" xfId="0" applyFont="1" applyFill="1" applyBorder="1" applyAlignment="1">
      <alignment horizontal="center" vertical="center"/>
    </xf>
    <xf numFmtId="0" fontId="1" fillId="37" borderId="14" xfId="0" applyFont="1" applyFill="1" applyBorder="1" applyAlignment="1">
      <alignment horizontal="center" vertical="center"/>
    </xf>
    <xf numFmtId="0" fontId="1" fillId="37" borderId="16" xfId="0" applyFont="1" applyFill="1" applyBorder="1" applyAlignment="1">
      <alignment horizontal="left" vertical="center"/>
    </xf>
    <xf numFmtId="0" fontId="0" fillId="37" borderId="12" xfId="0" applyFont="1" applyFill="1" applyBorder="1" applyAlignment="1" applyProtection="1">
      <alignment horizontal="center" vertical="center" wrapText="1"/>
      <protection/>
    </xf>
    <xf numFmtId="0" fontId="0" fillId="36" borderId="13" xfId="0" applyFont="1" applyFill="1" applyBorder="1" applyAlignment="1" applyProtection="1">
      <alignment horizontal="center" vertical="center" wrapText="1"/>
      <protection/>
    </xf>
    <xf numFmtId="0" fontId="0" fillId="39" borderId="0" xfId="0" applyFill="1" applyAlignment="1">
      <alignment/>
    </xf>
    <xf numFmtId="0" fontId="1" fillId="39" borderId="0" xfId="0" applyFont="1" applyFill="1" applyAlignment="1">
      <alignment/>
    </xf>
    <xf numFmtId="0" fontId="1" fillId="39" borderId="0" xfId="0" applyFont="1" applyFill="1" applyAlignment="1">
      <alignment vertical="center"/>
    </xf>
    <xf numFmtId="0" fontId="0" fillId="36" borderId="11" xfId="0" applyFont="1" applyFill="1" applyBorder="1" applyAlignment="1" applyProtection="1">
      <alignment horizontal="center" vertical="center" wrapText="1"/>
      <protection/>
    </xf>
    <xf numFmtId="0" fontId="1" fillId="39" borderId="0" xfId="0" applyFont="1" applyFill="1" applyBorder="1" applyAlignment="1">
      <alignment/>
    </xf>
    <xf numFmtId="0" fontId="0" fillId="35" borderId="16" xfId="0" applyFont="1" applyFill="1" applyBorder="1" applyAlignment="1" applyProtection="1">
      <alignment horizontal="center" vertical="center" wrapText="1"/>
      <protection/>
    </xf>
    <xf numFmtId="0" fontId="1" fillId="35" borderId="27" xfId="0" applyFont="1" applyFill="1" applyBorder="1" applyAlignment="1">
      <alignment horizontal="center" vertical="center"/>
    </xf>
    <xf numFmtId="0" fontId="0" fillId="35" borderId="11" xfId="0" applyFont="1" applyFill="1" applyBorder="1" applyAlignment="1" applyProtection="1">
      <alignment horizontal="center" vertical="center" wrapText="1"/>
      <protection/>
    </xf>
    <xf numFmtId="0" fontId="1" fillId="35" borderId="18" xfId="0" applyFont="1" applyFill="1" applyBorder="1" applyAlignment="1">
      <alignment horizontal="center" vertical="center"/>
    </xf>
    <xf numFmtId="0" fontId="0" fillId="35" borderId="15" xfId="0" applyFont="1" applyFill="1" applyBorder="1" applyAlignment="1" applyProtection="1">
      <alignment horizontal="center" vertical="center" wrapText="1"/>
      <protection/>
    </xf>
    <xf numFmtId="0" fontId="1" fillId="37" borderId="33" xfId="0" applyFont="1" applyFill="1" applyBorder="1" applyAlignment="1">
      <alignment horizontal="left" vertical="center"/>
    </xf>
    <xf numFmtId="0" fontId="1" fillId="37" borderId="33" xfId="0" applyFont="1" applyFill="1" applyBorder="1" applyAlignment="1">
      <alignment vertical="center"/>
    </xf>
    <xf numFmtId="0" fontId="1" fillId="37" borderId="13" xfId="0" applyFont="1" applyFill="1" applyBorder="1" applyAlignment="1">
      <alignment horizontal="left" vertical="center" wrapText="1"/>
    </xf>
    <xf numFmtId="0" fontId="0" fillId="37" borderId="33" xfId="0" applyFont="1" applyFill="1" applyBorder="1" applyAlignment="1" applyProtection="1">
      <alignment horizontal="center" vertical="center" wrapText="1"/>
      <protection/>
    </xf>
    <xf numFmtId="0" fontId="1" fillId="37" borderId="13" xfId="0" applyFont="1" applyFill="1" applyBorder="1" applyAlignment="1">
      <alignment horizontal="center" vertical="center" wrapText="1"/>
    </xf>
    <xf numFmtId="4" fontId="1" fillId="37" borderId="13" xfId="0" applyNumberFormat="1" applyFont="1" applyFill="1" applyBorder="1" applyAlignment="1">
      <alignment vertical="center"/>
    </xf>
    <xf numFmtId="0" fontId="0" fillId="37" borderId="13" xfId="0" applyFont="1" applyFill="1" applyBorder="1" applyAlignment="1" applyProtection="1">
      <alignment horizontal="center" vertical="center" wrapText="1"/>
      <protection/>
    </xf>
    <xf numFmtId="0" fontId="1" fillId="33" borderId="16" xfId="0" applyFont="1" applyFill="1" applyBorder="1" applyAlignment="1">
      <alignment horizontal="left" vertical="center" wrapText="1"/>
    </xf>
    <xf numFmtId="0" fontId="1" fillId="37" borderId="12" xfId="0" applyFont="1" applyFill="1" applyBorder="1" applyAlignment="1">
      <alignment horizontal="left" vertical="center" wrapText="1"/>
    </xf>
    <xf numFmtId="0" fontId="1" fillId="37" borderId="17" xfId="0" applyFont="1" applyFill="1" applyBorder="1" applyAlignment="1">
      <alignment horizontal="right" vertical="center"/>
    </xf>
    <xf numFmtId="0" fontId="1" fillId="37" borderId="17" xfId="0" applyFont="1" applyFill="1" applyBorder="1" applyAlignment="1">
      <alignment horizontal="left" vertical="center"/>
    </xf>
    <xf numFmtId="0" fontId="1" fillId="37" borderId="17" xfId="0" applyFont="1" applyFill="1" applyBorder="1" applyAlignment="1">
      <alignment horizontal="center" vertical="center"/>
    </xf>
    <xf numFmtId="0" fontId="1" fillId="37" borderId="34" xfId="0" applyFont="1" applyFill="1" applyBorder="1" applyAlignment="1">
      <alignment horizontal="center" vertical="center"/>
    </xf>
    <xf numFmtId="0" fontId="1" fillId="37" borderId="16" xfId="0" applyFont="1" applyFill="1" applyBorder="1" applyAlignment="1">
      <alignment horizontal="center" vertical="center"/>
    </xf>
    <xf numFmtId="4" fontId="1" fillId="37" borderId="16" xfId="0" applyNumberFormat="1" applyFont="1" applyFill="1" applyBorder="1" applyAlignment="1">
      <alignment vertical="center"/>
    </xf>
    <xf numFmtId="4" fontId="1" fillId="37" borderId="17" xfId="0" applyNumberFormat="1" applyFont="1" applyFill="1" applyBorder="1" applyAlignment="1">
      <alignment vertical="center"/>
    </xf>
    <xf numFmtId="0" fontId="1" fillId="37" borderId="35" xfId="0" applyFont="1" applyFill="1" applyBorder="1" applyAlignment="1">
      <alignment horizontal="left" vertical="center" wrapText="1"/>
    </xf>
    <xf numFmtId="0" fontId="0" fillId="37" borderId="17" xfId="0" applyFont="1" applyFill="1" applyBorder="1" applyAlignment="1" applyProtection="1">
      <alignment horizontal="center" vertical="center" wrapText="1"/>
      <protection/>
    </xf>
    <xf numFmtId="0" fontId="0" fillId="0" borderId="0" xfId="0" applyBorder="1" applyAlignment="1">
      <alignment/>
    </xf>
    <xf numFmtId="0" fontId="0" fillId="0" borderId="25" xfId="0" applyBorder="1" applyAlignment="1">
      <alignment/>
    </xf>
    <xf numFmtId="0" fontId="1" fillId="35" borderId="22" xfId="0" applyFont="1" applyFill="1" applyBorder="1" applyAlignment="1">
      <alignment horizontal="right" vertical="center"/>
    </xf>
    <xf numFmtId="0" fontId="1" fillId="35" borderId="36" xfId="0" applyFont="1" applyFill="1" applyBorder="1" applyAlignment="1">
      <alignment horizontal="left" vertical="center"/>
    </xf>
    <xf numFmtId="0" fontId="1" fillId="35" borderId="20" xfId="0" applyFont="1" applyFill="1" applyBorder="1" applyAlignment="1">
      <alignment horizontal="center" vertical="center"/>
    </xf>
    <xf numFmtId="0" fontId="1" fillId="35" borderId="22" xfId="0" applyFont="1" applyFill="1" applyBorder="1" applyAlignment="1">
      <alignment horizontal="center" vertical="center"/>
    </xf>
    <xf numFmtId="0" fontId="1" fillId="35" borderId="36" xfId="0" applyFont="1" applyFill="1" applyBorder="1" applyAlignment="1">
      <alignment horizontal="center" vertical="center"/>
    </xf>
    <xf numFmtId="0" fontId="1" fillId="35" borderId="20" xfId="0" applyFont="1" applyFill="1" applyBorder="1" applyAlignment="1">
      <alignment vertical="center"/>
    </xf>
    <xf numFmtId="0" fontId="1" fillId="35" borderId="20" xfId="0" applyFont="1" applyFill="1" applyBorder="1" applyAlignment="1">
      <alignment horizontal="left" vertical="center"/>
    </xf>
    <xf numFmtId="0" fontId="0" fillId="35" borderId="36" xfId="0" applyFont="1" applyFill="1" applyBorder="1" applyAlignment="1" applyProtection="1">
      <alignment horizontal="center" vertical="center" wrapText="1"/>
      <protection/>
    </xf>
    <xf numFmtId="0" fontId="0" fillId="35" borderId="20" xfId="0" applyFont="1" applyFill="1" applyBorder="1" applyAlignment="1" applyProtection="1">
      <alignment horizontal="center" vertical="center" wrapText="1"/>
      <protection/>
    </xf>
    <xf numFmtId="0" fontId="1" fillId="37" borderId="12" xfId="0" applyFont="1" applyFill="1" applyBorder="1" applyAlignment="1">
      <alignment vertical="center"/>
    </xf>
    <xf numFmtId="4" fontId="1" fillId="33" borderId="16" xfId="0" applyNumberFormat="1" applyFont="1" applyFill="1" applyBorder="1" applyAlignment="1">
      <alignment horizontal="right" vertical="center"/>
    </xf>
    <xf numFmtId="4" fontId="1" fillId="33" borderId="12" xfId="0" applyNumberFormat="1" applyFont="1" applyFill="1" applyBorder="1" applyAlignment="1">
      <alignment horizontal="right" vertical="center"/>
    </xf>
    <xf numFmtId="0" fontId="1" fillId="33" borderId="12" xfId="0" applyFont="1" applyFill="1" applyBorder="1" applyAlignment="1">
      <alignment horizontal="left" vertical="center" wrapText="1"/>
    </xf>
    <xf numFmtId="4" fontId="1" fillId="33" borderId="16" xfId="0" applyNumberFormat="1" applyFont="1" applyFill="1" applyBorder="1" applyAlignment="1">
      <alignment vertical="center"/>
    </xf>
    <xf numFmtId="0" fontId="1" fillId="33" borderId="35" xfId="0" applyFont="1" applyFill="1" applyBorder="1" applyAlignment="1">
      <alignment horizontal="left" vertical="center" wrapText="1"/>
    </xf>
    <xf numFmtId="0" fontId="0" fillId="33" borderId="17" xfId="0" applyFont="1" applyFill="1" applyBorder="1" applyAlignment="1" applyProtection="1">
      <alignment horizontal="center" vertical="center" wrapText="1"/>
      <protection/>
    </xf>
    <xf numFmtId="0" fontId="0" fillId="33" borderId="12" xfId="0" applyFont="1" applyFill="1" applyBorder="1" applyAlignment="1" applyProtection="1">
      <alignment horizontal="center" vertical="center" wrapText="1"/>
      <protection/>
    </xf>
    <xf numFmtId="4" fontId="1" fillId="0" borderId="16" xfId="0" applyNumberFormat="1" applyFont="1" applyFill="1" applyBorder="1" applyAlignment="1">
      <alignment horizontal="right" vertical="center"/>
    </xf>
    <xf numFmtId="0" fontId="1" fillId="0" borderId="13" xfId="0" applyFont="1" applyFill="1" applyBorder="1" applyAlignment="1">
      <alignment horizontal="left" vertical="center" wrapText="1"/>
    </xf>
    <xf numFmtId="0" fontId="1" fillId="0" borderId="12" xfId="0" applyFont="1" applyFill="1" applyBorder="1" applyAlignment="1">
      <alignment horizontal="center" vertical="center"/>
    </xf>
    <xf numFmtId="0" fontId="1" fillId="33" borderId="33" xfId="0" applyFont="1" applyFill="1" applyBorder="1" applyAlignment="1">
      <alignment horizontal="center" vertical="center"/>
    </xf>
    <xf numFmtId="0" fontId="1" fillId="33" borderId="33" xfId="0" applyFont="1" applyFill="1" applyBorder="1" applyAlignment="1">
      <alignment vertical="center"/>
    </xf>
    <xf numFmtId="0" fontId="1" fillId="37" borderId="17" xfId="0" applyFont="1" applyFill="1" applyBorder="1" applyAlignment="1">
      <alignment vertical="center"/>
    </xf>
    <xf numFmtId="0" fontId="1" fillId="37" borderId="17" xfId="0" applyFont="1" applyFill="1" applyBorder="1" applyAlignment="1">
      <alignment horizontal="left" vertical="center" wrapText="1"/>
    </xf>
    <xf numFmtId="0" fontId="1" fillId="37" borderId="16" xfId="0" applyFont="1" applyFill="1" applyBorder="1" applyAlignment="1">
      <alignment horizontal="left" vertical="center" wrapText="1"/>
    </xf>
    <xf numFmtId="0" fontId="1" fillId="37" borderId="29" xfId="0" applyFont="1" applyFill="1" applyBorder="1" applyAlignment="1">
      <alignment horizontal="center" vertical="center"/>
    </xf>
    <xf numFmtId="4" fontId="1" fillId="33" borderId="13" xfId="0" applyNumberFormat="1" applyFont="1" applyFill="1" applyBorder="1" applyAlignment="1">
      <alignment horizontal="right" vertical="center"/>
    </xf>
    <xf numFmtId="4" fontId="1" fillId="37" borderId="12" xfId="0" applyNumberFormat="1" applyFont="1" applyFill="1" applyBorder="1" applyAlignment="1">
      <alignment horizontal="right" vertical="center"/>
    </xf>
    <xf numFmtId="0" fontId="0" fillId="0" borderId="13" xfId="0" applyFont="1" applyFill="1" applyBorder="1" applyAlignment="1" applyProtection="1">
      <alignment horizontal="center" vertical="center" wrapText="1"/>
      <protection/>
    </xf>
    <xf numFmtId="4" fontId="1" fillId="37" borderId="12" xfId="0" applyNumberFormat="1" applyFont="1" applyFill="1" applyBorder="1" applyAlignment="1">
      <alignment vertical="center"/>
    </xf>
    <xf numFmtId="4" fontId="1" fillId="37" borderId="34" xfId="0" applyNumberFormat="1" applyFont="1" applyFill="1" applyBorder="1" applyAlignment="1">
      <alignment vertical="center"/>
    </xf>
    <xf numFmtId="0" fontId="1" fillId="37" borderId="24" xfId="0" applyFont="1" applyFill="1" applyBorder="1" applyAlignment="1">
      <alignment horizontal="left" vertical="center" wrapText="1"/>
    </xf>
    <xf numFmtId="0" fontId="0" fillId="37" borderId="34" xfId="0" applyFont="1" applyFill="1" applyBorder="1" applyAlignment="1" applyProtection="1">
      <alignment horizontal="center" vertical="center" wrapText="1"/>
      <protection/>
    </xf>
    <xf numFmtId="0" fontId="1" fillId="35" borderId="13" xfId="0" applyFont="1" applyFill="1" applyBorder="1" applyAlignment="1">
      <alignment horizontal="left" vertical="center" wrapText="1"/>
    </xf>
    <xf numFmtId="0" fontId="0" fillId="35" borderId="13" xfId="0" applyFont="1" applyFill="1" applyBorder="1" applyAlignment="1" applyProtection="1">
      <alignment horizontal="center" vertical="center" wrapText="1"/>
      <protection/>
    </xf>
    <xf numFmtId="0" fontId="1" fillId="35" borderId="12" xfId="0" applyFont="1" applyFill="1" applyBorder="1" applyAlignment="1">
      <alignment horizontal="center"/>
    </xf>
    <xf numFmtId="4" fontId="1" fillId="35" borderId="12" xfId="0" applyNumberFormat="1" applyFont="1" applyFill="1" applyBorder="1" applyAlignment="1">
      <alignment vertical="center"/>
    </xf>
    <xf numFmtId="0" fontId="0" fillId="35" borderId="12" xfId="0" applyFont="1" applyFill="1" applyBorder="1" applyAlignment="1" applyProtection="1">
      <alignment horizontal="center" vertical="center" wrapText="1"/>
      <protection/>
    </xf>
    <xf numFmtId="0" fontId="1" fillId="35" borderId="13" xfId="0" applyFont="1" applyFill="1" applyBorder="1" applyAlignment="1">
      <alignment horizontal="center"/>
    </xf>
    <xf numFmtId="4" fontId="1" fillId="35" borderId="16" xfId="0" applyNumberFormat="1" applyFont="1" applyFill="1" applyBorder="1" applyAlignment="1">
      <alignment horizontal="right" vertical="center"/>
    </xf>
    <xf numFmtId="0" fontId="1" fillId="35" borderId="22" xfId="0" applyFont="1" applyFill="1" applyBorder="1" applyAlignment="1">
      <alignment vertical="center"/>
    </xf>
    <xf numFmtId="0" fontId="0" fillId="35" borderId="17" xfId="0" applyFont="1" applyFill="1" applyBorder="1" applyAlignment="1" applyProtection="1">
      <alignment horizontal="center" vertical="center" wrapText="1"/>
      <protection/>
    </xf>
    <xf numFmtId="0" fontId="1" fillId="35" borderId="20" xfId="0" applyFont="1" applyFill="1" applyBorder="1" applyAlignment="1">
      <alignment horizontal="right" vertical="center"/>
    </xf>
    <xf numFmtId="0" fontId="1" fillId="37" borderId="33" xfId="0" applyFont="1" applyFill="1" applyBorder="1" applyAlignment="1">
      <alignment horizontal="center"/>
    </xf>
    <xf numFmtId="4" fontId="1" fillId="37" borderId="16" xfId="0" applyNumberFormat="1" applyFont="1" applyFill="1" applyBorder="1" applyAlignment="1">
      <alignment horizontal="right" vertical="center"/>
    </xf>
    <xf numFmtId="0" fontId="1" fillId="37" borderId="16" xfId="0" applyFont="1" applyFill="1" applyBorder="1" applyAlignment="1">
      <alignment vertical="center"/>
    </xf>
    <xf numFmtId="0" fontId="1" fillId="37" borderId="35" xfId="0" applyFont="1" applyFill="1" applyBorder="1" applyAlignment="1">
      <alignment horizontal="center" vertical="center"/>
    </xf>
    <xf numFmtId="0" fontId="1" fillId="37" borderId="24" xfId="0" applyFont="1" applyFill="1" applyBorder="1" applyAlignment="1">
      <alignment horizontal="center" vertical="center"/>
    </xf>
    <xf numFmtId="4" fontId="1" fillId="37" borderId="17" xfId="0" applyNumberFormat="1" applyFont="1" applyFill="1" applyBorder="1" applyAlignment="1">
      <alignment horizontal="right" vertical="center"/>
    </xf>
    <xf numFmtId="0" fontId="1" fillId="37" borderId="35" xfId="0" applyFont="1" applyFill="1" applyBorder="1" applyAlignment="1">
      <alignment horizontal="left" vertical="center"/>
    </xf>
    <xf numFmtId="0" fontId="1" fillId="0" borderId="13" xfId="0" applyFont="1" applyFill="1" applyBorder="1" applyAlignment="1">
      <alignment horizontal="left" vertical="center"/>
    </xf>
    <xf numFmtId="0" fontId="1" fillId="0" borderId="13" xfId="0" applyFont="1" applyFill="1" applyBorder="1" applyAlignment="1">
      <alignment horizontal="center" vertical="center"/>
    </xf>
    <xf numFmtId="0" fontId="1" fillId="0" borderId="13" xfId="0" applyFont="1" applyFill="1" applyBorder="1" applyAlignment="1">
      <alignment vertical="center"/>
    </xf>
    <xf numFmtId="0" fontId="1" fillId="36" borderId="12" xfId="0" applyFont="1" applyFill="1" applyBorder="1" applyAlignment="1">
      <alignment horizontal="right" vertical="center"/>
    </xf>
    <xf numFmtId="0" fontId="1" fillId="36" borderId="12" xfId="0" applyFont="1" applyFill="1" applyBorder="1" applyAlignment="1">
      <alignment horizontal="left" vertical="center" wrapText="1"/>
    </xf>
    <xf numFmtId="0" fontId="1" fillId="36" borderId="12" xfId="0" applyFont="1" applyFill="1" applyBorder="1" applyAlignment="1">
      <alignment horizontal="center" vertical="center"/>
    </xf>
    <xf numFmtId="0" fontId="1" fillId="36" borderId="33" xfId="0" applyFont="1" applyFill="1" applyBorder="1" applyAlignment="1">
      <alignment horizontal="center" vertical="center"/>
    </xf>
    <xf numFmtId="0" fontId="1" fillId="36" borderId="12" xfId="0" applyFont="1" applyFill="1" applyBorder="1" applyAlignment="1">
      <alignment vertical="center"/>
    </xf>
    <xf numFmtId="0" fontId="0" fillId="36" borderId="12" xfId="0" applyFont="1" applyFill="1" applyBorder="1" applyAlignment="1" applyProtection="1">
      <alignment horizontal="center" vertical="center" wrapText="1"/>
      <protection/>
    </xf>
    <xf numFmtId="0" fontId="1" fillId="36" borderId="17" xfId="0" applyFont="1" applyFill="1" applyBorder="1" applyAlignment="1">
      <alignment horizontal="left" vertical="center" wrapText="1"/>
    </xf>
    <xf numFmtId="0" fontId="0" fillId="36" borderId="22" xfId="0" applyFont="1" applyFill="1" applyBorder="1" applyAlignment="1" applyProtection="1">
      <alignment horizontal="center" vertical="center" wrapText="1"/>
      <protection/>
    </xf>
    <xf numFmtId="4" fontId="1" fillId="37" borderId="13" xfId="0" applyNumberFormat="1" applyFont="1" applyFill="1" applyBorder="1" applyAlignment="1">
      <alignment horizontal="right" vertical="center"/>
    </xf>
    <xf numFmtId="0" fontId="1" fillId="37" borderId="22" xfId="0" applyFont="1" applyFill="1" applyBorder="1" applyAlignment="1">
      <alignment horizontal="left" vertical="center" wrapText="1"/>
    </xf>
    <xf numFmtId="0" fontId="0" fillId="37" borderId="15" xfId="0" applyFont="1" applyFill="1" applyBorder="1" applyAlignment="1" applyProtection="1">
      <alignment horizontal="center" vertical="center" wrapText="1"/>
      <protection/>
    </xf>
    <xf numFmtId="0" fontId="1" fillId="37" borderId="10" xfId="0" applyFont="1" applyFill="1" applyBorder="1" applyAlignment="1">
      <alignment horizontal="left" vertical="center"/>
    </xf>
    <xf numFmtId="0" fontId="1" fillId="37" borderId="37" xfId="0" applyFont="1" applyFill="1" applyBorder="1" applyAlignment="1">
      <alignment horizontal="center" vertical="center"/>
    </xf>
    <xf numFmtId="0" fontId="1" fillId="37" borderId="30" xfId="0" applyFont="1" applyFill="1" applyBorder="1" applyAlignment="1">
      <alignment vertical="center"/>
    </xf>
    <xf numFmtId="0" fontId="1" fillId="37" borderId="10" xfId="0" applyFont="1" applyFill="1" applyBorder="1" applyAlignment="1">
      <alignment vertical="center"/>
    </xf>
    <xf numFmtId="0" fontId="0" fillId="37" borderId="30" xfId="0" applyFont="1" applyFill="1" applyBorder="1" applyAlignment="1" applyProtection="1">
      <alignment horizontal="center" vertical="center" wrapText="1"/>
      <protection/>
    </xf>
    <xf numFmtId="4" fontId="1" fillId="36" borderId="16" xfId="0" applyNumberFormat="1" applyFont="1" applyFill="1" applyBorder="1" applyAlignment="1">
      <alignment horizontal="right" vertical="center"/>
    </xf>
    <xf numFmtId="0" fontId="1" fillId="35" borderId="33" xfId="0" applyFont="1" applyFill="1" applyBorder="1" applyAlignment="1">
      <alignment horizontal="right" vertical="center"/>
    </xf>
    <xf numFmtId="0" fontId="1" fillId="35" borderId="30" xfId="0" applyFont="1" applyFill="1" applyBorder="1" applyAlignment="1">
      <alignment horizontal="left" vertical="center"/>
    </xf>
    <xf numFmtId="0" fontId="1" fillId="35" borderId="30" xfId="0" applyFont="1" applyFill="1" applyBorder="1" applyAlignment="1">
      <alignment horizontal="center" vertical="center"/>
    </xf>
    <xf numFmtId="0" fontId="1" fillId="35" borderId="30" xfId="0" applyFont="1" applyFill="1" applyBorder="1" applyAlignment="1">
      <alignment horizontal="right" vertical="center"/>
    </xf>
    <xf numFmtId="0" fontId="1" fillId="35" borderId="22" xfId="0" applyFont="1" applyFill="1" applyBorder="1" applyAlignment="1">
      <alignment horizontal="left" vertical="center"/>
    </xf>
    <xf numFmtId="0" fontId="1" fillId="37" borderId="30" xfId="0" applyFont="1" applyFill="1" applyBorder="1" applyAlignment="1">
      <alignment horizontal="right" vertical="center"/>
    </xf>
    <xf numFmtId="0" fontId="1" fillId="37" borderId="30" xfId="0" applyFont="1" applyFill="1" applyBorder="1" applyAlignment="1">
      <alignment horizontal="left" vertical="center"/>
    </xf>
    <xf numFmtId="0" fontId="1" fillId="37" borderId="30" xfId="0" applyFont="1" applyFill="1" applyBorder="1" applyAlignment="1">
      <alignment horizontal="center" vertical="center"/>
    </xf>
    <xf numFmtId="0" fontId="0" fillId="34" borderId="21" xfId="0" applyFill="1" applyBorder="1" applyAlignment="1">
      <alignment horizontal="left" vertical="center"/>
    </xf>
    <xf numFmtId="0" fontId="0" fillId="34" borderId="21" xfId="0" applyFill="1" applyBorder="1" applyAlignment="1">
      <alignment horizontal="center" vertical="center"/>
    </xf>
    <xf numFmtId="0" fontId="0" fillId="34" borderId="0" xfId="0" applyFill="1" applyAlignment="1">
      <alignment horizontal="center" vertical="center"/>
    </xf>
    <xf numFmtId="0" fontId="1" fillId="34" borderId="10" xfId="0" applyFont="1" applyFill="1" applyBorder="1" applyAlignment="1">
      <alignment horizontal="center" vertical="center"/>
    </xf>
    <xf numFmtId="0" fontId="0" fillId="34" borderId="26" xfId="0" applyFill="1" applyBorder="1" applyAlignment="1">
      <alignment horizontal="left" vertical="center"/>
    </xf>
    <xf numFmtId="0" fontId="0" fillId="34" borderId="19" xfId="0" applyFill="1" applyBorder="1" applyAlignment="1">
      <alignment horizontal="right" vertical="center"/>
    </xf>
    <xf numFmtId="0" fontId="0" fillId="39" borderId="0" xfId="0" applyFill="1" applyAlignment="1">
      <alignment vertical="center"/>
    </xf>
    <xf numFmtId="0" fontId="1" fillId="34" borderId="20" xfId="0" applyFont="1" applyFill="1" applyBorder="1" applyAlignment="1">
      <alignment horizontal="left" vertical="center"/>
    </xf>
    <xf numFmtId="0" fontId="1" fillId="34" borderId="20" xfId="0" applyFont="1" applyFill="1" applyBorder="1" applyAlignment="1">
      <alignment horizontal="center" vertical="center"/>
    </xf>
    <xf numFmtId="0" fontId="1" fillId="34" borderId="20" xfId="0" applyFont="1" applyFill="1" applyBorder="1" applyAlignment="1">
      <alignment vertical="center"/>
    </xf>
    <xf numFmtId="0" fontId="1" fillId="34" borderId="19" xfId="0" applyFont="1" applyFill="1" applyBorder="1" applyAlignment="1">
      <alignment vertical="center"/>
    </xf>
    <xf numFmtId="0" fontId="0" fillId="0" borderId="0" xfId="0" applyAlignment="1">
      <alignment vertical="center"/>
    </xf>
    <xf numFmtId="0" fontId="0" fillId="34" borderId="26" xfId="0" applyFill="1" applyBorder="1" applyAlignment="1">
      <alignment horizontal="center" vertical="center"/>
    </xf>
    <xf numFmtId="0" fontId="1" fillId="34" borderId="21" xfId="0" applyFont="1" applyFill="1" applyBorder="1" applyAlignment="1">
      <alignment horizontal="center" vertical="center"/>
    </xf>
    <xf numFmtId="0" fontId="0" fillId="34" borderId="10" xfId="0" applyFill="1" applyBorder="1" applyAlignment="1">
      <alignment horizontal="center" vertical="center"/>
    </xf>
    <xf numFmtId="0" fontId="0" fillId="38" borderId="21" xfId="0" applyFill="1" applyBorder="1" applyAlignment="1">
      <alignment horizontal="left" vertical="center"/>
    </xf>
    <xf numFmtId="0" fontId="0" fillId="38" borderId="21" xfId="0" applyFill="1" applyBorder="1" applyAlignment="1">
      <alignment horizontal="center" vertical="center"/>
    </xf>
    <xf numFmtId="0" fontId="0" fillId="38" borderId="26" xfId="0" applyFill="1" applyBorder="1" applyAlignment="1">
      <alignment horizontal="center" vertical="center"/>
    </xf>
    <xf numFmtId="0" fontId="1" fillId="38" borderId="21" xfId="0" applyFont="1" applyFill="1" applyBorder="1" applyAlignment="1">
      <alignment horizontal="center" vertical="center"/>
    </xf>
    <xf numFmtId="0" fontId="0" fillId="38" borderId="26" xfId="0" applyFill="1" applyBorder="1" applyAlignment="1">
      <alignment horizontal="left" vertical="center"/>
    </xf>
    <xf numFmtId="0" fontId="0" fillId="38" borderId="19" xfId="0" applyFill="1" applyBorder="1" applyAlignment="1">
      <alignment horizontal="right" vertical="center"/>
    </xf>
    <xf numFmtId="0" fontId="1" fillId="38" borderId="20" xfId="0" applyFont="1" applyFill="1" applyBorder="1" applyAlignment="1">
      <alignment horizontal="left" vertical="center"/>
    </xf>
    <xf numFmtId="0" fontId="1" fillId="38" borderId="20" xfId="0" applyFont="1" applyFill="1" applyBorder="1" applyAlignment="1">
      <alignment horizontal="center" vertical="center"/>
    </xf>
    <xf numFmtId="0" fontId="1" fillId="38" borderId="19" xfId="0" applyFont="1" applyFill="1" applyBorder="1" applyAlignment="1">
      <alignment vertical="center"/>
    </xf>
    <xf numFmtId="0" fontId="0" fillId="34" borderId="38" xfId="0" applyFill="1" applyBorder="1" applyAlignment="1">
      <alignment horizontal="right" vertical="center"/>
    </xf>
    <xf numFmtId="0" fontId="0" fillId="0" borderId="21" xfId="0" applyBorder="1" applyAlignment="1">
      <alignment horizontal="left" vertical="center"/>
    </xf>
    <xf numFmtId="0" fontId="0" fillId="0" borderId="25" xfId="0" applyBorder="1" applyAlignment="1">
      <alignment horizontal="center" vertical="center"/>
    </xf>
    <xf numFmtId="0" fontId="0" fillId="0" borderId="21" xfId="0" applyBorder="1" applyAlignment="1">
      <alignment vertical="center"/>
    </xf>
    <xf numFmtId="0" fontId="0" fillId="0" borderId="0" xfId="0" applyAlignment="1">
      <alignment horizontal="left" vertical="center"/>
    </xf>
    <xf numFmtId="0" fontId="0" fillId="0" borderId="0" xfId="0" applyBorder="1" applyAlignment="1">
      <alignment horizontal="center" vertical="center" wrapText="1"/>
    </xf>
    <xf numFmtId="0" fontId="0" fillId="33" borderId="0" xfId="0" applyFill="1" applyBorder="1" applyAlignment="1">
      <alignment horizontal="center" vertical="center" wrapText="1"/>
    </xf>
    <xf numFmtId="0" fontId="1" fillId="33" borderId="23" xfId="0" applyFont="1" applyFill="1" applyBorder="1" applyAlignment="1">
      <alignment/>
    </xf>
    <xf numFmtId="0" fontId="1" fillId="35" borderId="20" xfId="0" applyFont="1" applyFill="1" applyBorder="1" applyAlignment="1" applyProtection="1">
      <alignment horizontal="left" vertical="center" wrapText="1"/>
      <protection/>
    </xf>
    <xf numFmtId="0" fontId="0" fillId="35" borderId="20" xfId="0" applyFont="1" applyFill="1" applyBorder="1" applyAlignment="1" applyProtection="1">
      <alignment horizontal="left" vertical="center" wrapText="1"/>
      <protection/>
    </xf>
    <xf numFmtId="0" fontId="1" fillId="33" borderId="0" xfId="0"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wrapText="1"/>
      <protection/>
    </xf>
    <xf numFmtId="0" fontId="0" fillId="33" borderId="0" xfId="0" applyFont="1" applyFill="1" applyBorder="1" applyAlignment="1" applyProtection="1">
      <alignment horizontal="center" vertical="center" wrapText="1"/>
      <protection/>
    </xf>
    <xf numFmtId="0" fontId="0" fillId="33" borderId="0" xfId="0" applyFill="1" applyBorder="1" applyAlignment="1">
      <alignment vertical="center"/>
    </xf>
    <xf numFmtId="0" fontId="1" fillId="34" borderId="36" xfId="0" applyFont="1" applyFill="1" applyBorder="1" applyAlignment="1">
      <alignment horizontal="center" vertical="center"/>
    </xf>
    <xf numFmtId="0" fontId="1" fillId="34" borderId="36" xfId="0" applyFont="1" applyFill="1" applyBorder="1" applyAlignment="1">
      <alignment horizontal="left" vertical="center"/>
    </xf>
    <xf numFmtId="0" fontId="1" fillId="35" borderId="39" xfId="0" applyFont="1" applyFill="1" applyBorder="1" applyAlignment="1">
      <alignment horizontal="right" vertical="center"/>
    </xf>
    <xf numFmtId="0" fontId="1" fillId="35" borderId="40" xfId="0" applyFont="1" applyFill="1" applyBorder="1" applyAlignment="1">
      <alignment horizontal="left" vertical="center"/>
    </xf>
    <xf numFmtId="0" fontId="1" fillId="35" borderId="40" xfId="0" applyFont="1" applyFill="1" applyBorder="1" applyAlignment="1">
      <alignment horizontal="center" vertical="center"/>
    </xf>
    <xf numFmtId="3" fontId="1" fillId="35" borderId="40" xfId="0" applyNumberFormat="1" applyFont="1" applyFill="1" applyBorder="1" applyAlignment="1">
      <alignment horizontal="center" vertical="center"/>
    </xf>
    <xf numFmtId="0" fontId="1" fillId="35" borderId="41" xfId="0" applyFont="1" applyFill="1" applyBorder="1" applyAlignment="1">
      <alignment horizontal="center" vertical="center"/>
    </xf>
    <xf numFmtId="0" fontId="0" fillId="35" borderId="40" xfId="0" applyFont="1" applyFill="1" applyBorder="1" applyAlignment="1" applyProtection="1">
      <alignment horizontal="center" vertical="center" wrapText="1"/>
      <protection/>
    </xf>
    <xf numFmtId="0" fontId="0" fillId="33" borderId="21" xfId="0" applyFill="1" applyBorder="1" applyAlignment="1">
      <alignment horizontal="center"/>
    </xf>
    <xf numFmtId="0" fontId="0" fillId="33" borderId="0" xfId="0" applyFill="1" applyAlignment="1">
      <alignment horizontal="center"/>
    </xf>
    <xf numFmtId="0" fontId="1" fillId="40" borderId="0" xfId="0" applyFont="1" applyFill="1" applyAlignment="1">
      <alignment vertical="center"/>
    </xf>
    <xf numFmtId="0" fontId="0" fillId="36" borderId="16" xfId="0" applyFont="1" applyFill="1" applyBorder="1" applyAlignment="1" applyProtection="1">
      <alignment horizontal="center" vertical="center" wrapText="1"/>
      <protection/>
    </xf>
    <xf numFmtId="0" fontId="1" fillId="35" borderId="14" xfId="0" applyFont="1" applyFill="1" applyBorder="1" applyAlignment="1">
      <alignment horizontal="left" vertical="center"/>
    </xf>
    <xf numFmtId="0" fontId="1" fillId="37" borderId="11" xfId="0" applyFont="1" applyFill="1" applyBorder="1" applyAlignment="1">
      <alignment horizontal="left" vertical="center" wrapText="1"/>
    </xf>
    <xf numFmtId="0" fontId="1" fillId="35" borderId="11" xfId="0" applyFont="1" applyFill="1" applyBorder="1" applyAlignment="1">
      <alignment horizontal="left" vertical="center" wrapText="1"/>
    </xf>
    <xf numFmtId="0" fontId="1" fillId="35" borderId="29" xfId="0" applyFont="1" applyFill="1" applyBorder="1" applyAlignment="1">
      <alignment horizontal="center" vertical="center"/>
    </xf>
    <xf numFmtId="0" fontId="1" fillId="35" borderId="16" xfId="0" applyFont="1" applyFill="1" applyBorder="1" applyAlignment="1">
      <alignment horizontal="left" vertical="center" wrapText="1"/>
    </xf>
    <xf numFmtId="0" fontId="2" fillId="33" borderId="0" xfId="0" applyFont="1" applyFill="1" applyAlignment="1">
      <alignment vertical="center"/>
    </xf>
    <xf numFmtId="0" fontId="1" fillId="35" borderId="12" xfId="0" applyFont="1" applyFill="1" applyBorder="1" applyAlignment="1">
      <alignment horizontal="left" vertical="center" wrapText="1"/>
    </xf>
    <xf numFmtId="0" fontId="2" fillId="35" borderId="0" xfId="0" applyFont="1" applyFill="1" applyAlignment="1">
      <alignment vertical="center"/>
    </xf>
    <xf numFmtId="0" fontId="1" fillId="37" borderId="11" xfId="0" applyFont="1" applyFill="1" applyBorder="1" applyAlignment="1">
      <alignment horizontal="center" vertical="center" wrapText="1"/>
    </xf>
    <xf numFmtId="0" fontId="2" fillId="33" borderId="0" xfId="0" applyFont="1" applyFill="1" applyAlignment="1">
      <alignment/>
    </xf>
    <xf numFmtId="0" fontId="2" fillId="35" borderId="0" xfId="0" applyFont="1" applyFill="1" applyAlignment="1">
      <alignment/>
    </xf>
    <xf numFmtId="0" fontId="1" fillId="35" borderId="14" xfId="0" applyFont="1" applyFill="1" applyBorder="1" applyAlignment="1">
      <alignment horizontal="left" vertical="center" wrapText="1"/>
    </xf>
    <xf numFmtId="0" fontId="1" fillId="35" borderId="38" xfId="0" applyFont="1" applyFill="1" applyBorder="1" applyAlignment="1">
      <alignment horizontal="center" vertical="center"/>
    </xf>
    <xf numFmtId="0" fontId="1" fillId="35" borderId="38" xfId="0" applyFont="1" applyFill="1" applyBorder="1" applyAlignment="1">
      <alignment horizontal="left" vertical="center" wrapText="1"/>
    </xf>
    <xf numFmtId="0" fontId="1" fillId="33" borderId="21" xfId="0" applyFont="1" applyFill="1" applyBorder="1" applyAlignment="1">
      <alignment horizontal="right" vertical="center"/>
    </xf>
    <xf numFmtId="0" fontId="1" fillId="33" borderId="21" xfId="0" applyFont="1" applyFill="1" applyBorder="1" applyAlignment="1">
      <alignment horizontal="left" vertical="center"/>
    </xf>
    <xf numFmtId="0" fontId="1" fillId="33" borderId="21" xfId="0" applyFont="1" applyFill="1" applyBorder="1" applyAlignment="1">
      <alignment horizontal="center" vertical="center"/>
    </xf>
    <xf numFmtId="0" fontId="1" fillId="33" borderId="21" xfId="0" applyFont="1" applyFill="1" applyBorder="1" applyAlignment="1">
      <alignment horizontal="left" vertical="center" wrapText="1"/>
    </xf>
    <xf numFmtId="0" fontId="0" fillId="33" borderId="21" xfId="0" applyFont="1" applyFill="1" applyBorder="1" applyAlignment="1" applyProtection="1">
      <alignment horizontal="center" vertical="center" wrapText="1"/>
      <protection/>
    </xf>
    <xf numFmtId="0" fontId="1" fillId="35" borderId="11" xfId="0" applyFont="1" applyFill="1" applyBorder="1" applyAlignment="1">
      <alignment horizontal="right" vertical="center"/>
    </xf>
    <xf numFmtId="0" fontId="0" fillId="35" borderId="13" xfId="0" applyFont="1" applyFill="1" applyBorder="1" applyAlignment="1" applyProtection="1">
      <alignment horizontal="left" vertical="center" wrapText="1"/>
      <protection/>
    </xf>
    <xf numFmtId="0" fontId="1" fillId="35" borderId="23" xfId="0" applyFont="1" applyFill="1" applyBorder="1" applyAlignment="1">
      <alignment horizontal="center" vertical="center"/>
    </xf>
    <xf numFmtId="0" fontId="1" fillId="35" borderId="23" xfId="0" applyFont="1" applyFill="1" applyBorder="1" applyAlignment="1">
      <alignment horizontal="left" vertical="center"/>
    </xf>
    <xf numFmtId="0" fontId="1" fillId="40" borderId="0" xfId="0" applyFont="1" applyFill="1" applyAlignment="1">
      <alignment/>
    </xf>
    <xf numFmtId="0" fontId="0" fillId="35" borderId="13" xfId="0" applyFont="1" applyFill="1" applyBorder="1" applyAlignment="1">
      <alignment horizontal="center" vertical="center"/>
    </xf>
    <xf numFmtId="0" fontId="1" fillId="35" borderId="11" xfId="0" applyFont="1" applyFill="1" applyBorder="1" applyAlignment="1" applyProtection="1">
      <alignment horizontal="left" vertical="center" wrapText="1"/>
      <protection/>
    </xf>
    <xf numFmtId="0" fontId="1" fillId="35" borderId="13" xfId="0" applyFont="1" applyFill="1" applyBorder="1" applyAlignment="1" applyProtection="1">
      <alignment horizontal="left" vertical="center" wrapText="1"/>
      <protection/>
    </xf>
    <xf numFmtId="0" fontId="1" fillId="35" borderId="14" xfId="0" applyFont="1" applyFill="1" applyBorder="1" applyAlignment="1">
      <alignment horizontal="right" vertical="center"/>
    </xf>
    <xf numFmtId="0" fontId="0" fillId="35" borderId="12" xfId="0" applyFont="1" applyFill="1" applyBorder="1" applyAlignment="1" applyProtection="1">
      <alignment horizontal="left" vertical="center" wrapText="1"/>
      <protection/>
    </xf>
    <xf numFmtId="0" fontId="0" fillId="33" borderId="13" xfId="0" applyFont="1" applyFill="1" applyBorder="1" applyAlignment="1" applyProtection="1">
      <alignment horizontal="left" vertical="center" wrapText="1"/>
      <protection/>
    </xf>
    <xf numFmtId="0" fontId="0" fillId="33" borderId="13" xfId="0" applyFont="1" applyFill="1" applyBorder="1" applyAlignment="1" applyProtection="1">
      <alignment vertical="center" wrapText="1"/>
      <protection/>
    </xf>
    <xf numFmtId="0" fontId="0" fillId="37" borderId="12" xfId="0" applyFont="1" applyFill="1" applyBorder="1" applyAlignment="1" applyProtection="1">
      <alignment vertical="center" wrapText="1"/>
      <protection/>
    </xf>
    <xf numFmtId="0" fontId="1" fillId="35" borderId="42" xfId="0" applyFont="1" applyFill="1" applyBorder="1" applyAlignment="1">
      <alignment horizontal="center" vertical="center"/>
    </xf>
    <xf numFmtId="0" fontId="1" fillId="35" borderId="43" xfId="0" applyFont="1" applyFill="1" applyBorder="1" applyAlignment="1">
      <alignment horizontal="center" vertical="center"/>
    </xf>
    <xf numFmtId="0" fontId="0" fillId="35" borderId="16" xfId="0" applyFont="1" applyFill="1" applyBorder="1" applyAlignment="1" applyProtection="1">
      <alignment horizontal="left" vertical="center" wrapText="1"/>
      <protection/>
    </xf>
    <xf numFmtId="0" fontId="0" fillId="35" borderId="17" xfId="0" applyFont="1" applyFill="1" applyBorder="1" applyAlignment="1" applyProtection="1">
      <alignment horizontal="left" vertical="center" wrapText="1"/>
      <protection/>
    </xf>
    <xf numFmtId="0" fontId="0" fillId="33" borderId="10" xfId="0" applyFont="1" applyFill="1" applyBorder="1" applyAlignment="1" applyProtection="1">
      <alignment horizontal="left" vertical="center" wrapText="1"/>
      <protection/>
    </xf>
    <xf numFmtId="0" fontId="1" fillId="35" borderId="13" xfId="0" applyFont="1" applyFill="1" applyBorder="1" applyAlignment="1" applyProtection="1">
      <alignment horizontal="center" vertical="center" wrapText="1"/>
      <protection/>
    </xf>
    <xf numFmtId="0" fontId="0" fillId="35" borderId="11" xfId="0" applyFont="1" applyFill="1" applyBorder="1" applyAlignment="1" applyProtection="1">
      <alignment horizontal="left" vertical="center" wrapText="1"/>
      <protection/>
    </xf>
    <xf numFmtId="0" fontId="0" fillId="36" borderId="13" xfId="0" applyFont="1" applyFill="1" applyBorder="1" applyAlignment="1" applyProtection="1">
      <alignment horizontal="left" vertical="center" wrapText="1"/>
      <protection/>
    </xf>
    <xf numFmtId="0" fontId="1" fillId="33" borderId="28" xfId="0" applyFont="1" applyFill="1" applyBorder="1" applyAlignment="1">
      <alignment horizontal="left" vertical="center"/>
    </xf>
    <xf numFmtId="0" fontId="0" fillId="33" borderId="28" xfId="0" applyFont="1" applyFill="1" applyBorder="1" applyAlignment="1" applyProtection="1">
      <alignment horizontal="center" vertical="center" wrapText="1"/>
      <protection/>
    </xf>
    <xf numFmtId="0" fontId="1" fillId="35" borderId="41" xfId="0" applyFont="1" applyFill="1" applyBorder="1" applyAlignment="1">
      <alignment horizontal="left" vertical="center" wrapText="1"/>
    </xf>
    <xf numFmtId="0" fontId="1" fillId="33" borderId="10" xfId="0" applyFont="1" applyFill="1" applyBorder="1" applyAlignment="1">
      <alignment horizontal="center" vertical="center"/>
    </xf>
    <xf numFmtId="0" fontId="0" fillId="33" borderId="10" xfId="0" applyFont="1" applyFill="1" applyBorder="1" applyAlignment="1" applyProtection="1">
      <alignment horizontal="center" vertical="center" wrapText="1"/>
      <protection/>
    </xf>
    <xf numFmtId="0" fontId="1" fillId="34" borderId="44" xfId="0" applyFont="1" applyFill="1" applyBorder="1" applyAlignment="1">
      <alignment horizontal="center" vertical="center"/>
    </xf>
    <xf numFmtId="0" fontId="1" fillId="34" borderId="45" xfId="0" applyFont="1" applyFill="1" applyBorder="1" applyAlignment="1">
      <alignment horizontal="left" vertical="center"/>
    </xf>
    <xf numFmtId="0" fontId="1" fillId="34" borderId="46" xfId="0" applyFont="1" applyFill="1" applyBorder="1" applyAlignment="1">
      <alignment horizontal="center" vertical="center"/>
    </xf>
    <xf numFmtId="0" fontId="1" fillId="35" borderId="47" xfId="0" applyFont="1" applyFill="1" applyBorder="1" applyAlignment="1">
      <alignment horizontal="right" vertical="center"/>
    </xf>
    <xf numFmtId="0" fontId="1" fillId="35" borderId="48" xfId="0" applyFont="1" applyFill="1" applyBorder="1" applyAlignment="1">
      <alignment horizontal="left" vertical="center"/>
    </xf>
    <xf numFmtId="0" fontId="1" fillId="35" borderId="48" xfId="0" applyFont="1" applyFill="1" applyBorder="1" applyAlignment="1">
      <alignment horizontal="center" vertical="center"/>
    </xf>
    <xf numFmtId="3" fontId="1" fillId="35" borderId="48" xfId="0" applyNumberFormat="1" applyFont="1" applyFill="1" applyBorder="1" applyAlignment="1">
      <alignment horizontal="center" vertical="center"/>
    </xf>
    <xf numFmtId="0" fontId="0" fillId="35" borderId="48" xfId="0" applyFont="1" applyFill="1" applyBorder="1" applyAlignment="1" applyProtection="1">
      <alignment horizontal="center" vertical="center" wrapText="1"/>
      <protection/>
    </xf>
    <xf numFmtId="0" fontId="1" fillId="35" borderId="49" xfId="0" applyFont="1" applyFill="1" applyBorder="1" applyAlignment="1">
      <alignment horizontal="right" vertical="center"/>
    </xf>
    <xf numFmtId="0" fontId="1" fillId="35" borderId="41" xfId="0" applyFont="1" applyFill="1" applyBorder="1" applyAlignment="1">
      <alignment horizontal="left" vertical="center"/>
    </xf>
    <xf numFmtId="0" fontId="1" fillId="33" borderId="23" xfId="0" applyFont="1" applyFill="1" applyBorder="1" applyAlignment="1">
      <alignment horizontal="right" vertical="center"/>
    </xf>
    <xf numFmtId="0" fontId="1" fillId="33" borderId="23" xfId="0" applyFont="1" applyFill="1" applyBorder="1" applyAlignment="1">
      <alignment horizontal="left" vertical="center"/>
    </xf>
    <xf numFmtId="0" fontId="1" fillId="33" borderId="11" xfId="0" applyFont="1" applyFill="1" applyBorder="1" applyAlignment="1">
      <alignment horizontal="right" vertical="center"/>
    </xf>
    <xf numFmtId="0" fontId="1" fillId="33" borderId="11" xfId="0" applyFont="1" applyFill="1" applyBorder="1" applyAlignment="1">
      <alignment horizontal="left" vertical="center"/>
    </xf>
    <xf numFmtId="0" fontId="1" fillId="36" borderId="15" xfId="0" applyFont="1" applyFill="1" applyBorder="1" applyAlignment="1">
      <alignment horizontal="left" vertical="center"/>
    </xf>
    <xf numFmtId="0" fontId="1" fillId="36" borderId="23" xfId="0" applyFont="1" applyFill="1" applyBorder="1" applyAlignment="1">
      <alignment horizontal="left" vertical="center"/>
    </xf>
    <xf numFmtId="0" fontId="1" fillId="36" borderId="13" xfId="0" applyFont="1" applyFill="1" applyBorder="1" applyAlignment="1" applyProtection="1">
      <alignment horizontal="left" vertical="center" wrapText="1"/>
      <protection/>
    </xf>
    <xf numFmtId="0" fontId="1" fillId="35" borderId="0" xfId="0" applyFont="1" applyFill="1" applyAlignment="1">
      <alignment/>
    </xf>
    <xf numFmtId="0" fontId="1" fillId="36" borderId="39" xfId="0" applyFont="1" applyFill="1" applyBorder="1" applyAlignment="1">
      <alignment horizontal="right" vertical="center"/>
    </xf>
    <xf numFmtId="0" fontId="1" fillId="36" borderId="16" xfId="0" applyFont="1" applyFill="1" applyBorder="1" applyAlignment="1" applyProtection="1">
      <alignment horizontal="left" vertical="center" wrapText="1"/>
      <protection/>
    </xf>
    <xf numFmtId="0" fontId="1" fillId="33" borderId="21" xfId="0" applyFont="1" applyFill="1" applyBorder="1" applyAlignment="1" applyProtection="1">
      <alignment horizontal="left" vertical="center" wrapText="1"/>
      <protection/>
    </xf>
    <xf numFmtId="0" fontId="1" fillId="35" borderId="50" xfId="0" applyFont="1" applyFill="1" applyBorder="1" applyAlignment="1">
      <alignment horizontal="right" vertical="center"/>
    </xf>
    <xf numFmtId="0" fontId="1" fillId="35" borderId="48" xfId="0" applyFont="1" applyFill="1" applyBorder="1" applyAlignment="1">
      <alignment vertical="center" wrapText="1"/>
    </xf>
    <xf numFmtId="0" fontId="1" fillId="33" borderId="10" xfId="0" applyFont="1" applyFill="1" applyBorder="1" applyAlignment="1">
      <alignment horizontal="right" vertical="center"/>
    </xf>
    <xf numFmtId="0" fontId="1" fillId="38" borderId="36" xfId="0" applyFont="1" applyFill="1" applyBorder="1" applyAlignment="1">
      <alignment horizontal="center" vertical="center"/>
    </xf>
    <xf numFmtId="0" fontId="1" fillId="35" borderId="15" xfId="0" applyFont="1" applyFill="1" applyBorder="1" applyAlignment="1">
      <alignment horizontal="left" vertical="center"/>
    </xf>
    <xf numFmtId="0" fontId="1" fillId="33" borderId="14" xfId="0" applyFont="1" applyFill="1" applyBorder="1" applyAlignment="1">
      <alignment horizontal="right" vertical="center"/>
    </xf>
    <xf numFmtId="0" fontId="1" fillId="39" borderId="28" xfId="0" applyFont="1" applyFill="1" applyBorder="1" applyAlignment="1">
      <alignment/>
    </xf>
    <xf numFmtId="0" fontId="0" fillId="33" borderId="28" xfId="0" applyFont="1" applyFill="1" applyBorder="1" applyAlignment="1">
      <alignment horizontal="center" vertical="center"/>
    </xf>
    <xf numFmtId="0" fontId="1" fillId="33" borderId="28" xfId="0" applyFont="1" applyFill="1" applyBorder="1" applyAlignment="1" applyProtection="1">
      <alignment horizontal="left" vertical="center" wrapText="1"/>
      <protection/>
    </xf>
    <xf numFmtId="0" fontId="1" fillId="33" borderId="28" xfId="0" applyFont="1" applyFill="1" applyBorder="1" applyAlignment="1">
      <alignment vertical="center"/>
    </xf>
    <xf numFmtId="0" fontId="1" fillId="39" borderId="28" xfId="0" applyFont="1" applyFill="1" applyBorder="1" applyAlignment="1">
      <alignment vertical="center"/>
    </xf>
    <xf numFmtId="0" fontId="0" fillId="33" borderId="25" xfId="0" applyFont="1" applyFill="1" applyBorder="1" applyAlignment="1" applyProtection="1">
      <alignment horizontal="left" vertical="center" wrapText="1"/>
      <protection/>
    </xf>
    <xf numFmtId="0" fontId="1" fillId="37" borderId="14" xfId="0" applyFont="1" applyFill="1" applyBorder="1" applyAlignment="1">
      <alignment horizontal="right" vertical="center"/>
    </xf>
    <xf numFmtId="0" fontId="0" fillId="33" borderId="25" xfId="0" applyFont="1" applyFill="1" applyBorder="1" applyAlignment="1" applyProtection="1">
      <alignment horizontal="center" vertical="center" wrapText="1"/>
      <protection/>
    </xf>
    <xf numFmtId="0" fontId="1" fillId="35" borderId="17" xfId="0" applyFont="1" applyFill="1" applyBorder="1" applyAlignment="1" applyProtection="1">
      <alignment horizontal="center" vertical="center" wrapText="1"/>
      <protection/>
    </xf>
    <xf numFmtId="0" fontId="1" fillId="33" borderId="0" xfId="0" applyFont="1" applyFill="1" applyBorder="1" applyAlignment="1" applyProtection="1">
      <alignment horizontal="center" vertical="center" wrapText="1"/>
      <protection/>
    </xf>
    <xf numFmtId="0" fontId="1" fillId="35" borderId="15" xfId="0" applyFont="1" applyFill="1" applyBorder="1" applyAlignment="1">
      <alignment horizontal="left" vertical="center" wrapText="1"/>
    </xf>
    <xf numFmtId="0" fontId="1" fillId="33" borderId="25" xfId="0" applyFont="1" applyFill="1" applyBorder="1" applyAlignment="1">
      <alignment horizontal="right" vertical="center"/>
    </xf>
    <xf numFmtId="0" fontId="1" fillId="33" borderId="25" xfId="0" applyFont="1" applyFill="1" applyBorder="1" applyAlignment="1" applyProtection="1">
      <alignment horizontal="center" vertical="center" wrapText="1"/>
      <protection/>
    </xf>
    <xf numFmtId="0" fontId="1" fillId="37" borderId="11" xfId="0" applyFont="1" applyFill="1" applyBorder="1" applyAlignment="1">
      <alignment horizontal="right" vertical="center"/>
    </xf>
    <xf numFmtId="0" fontId="1" fillId="37" borderId="51" xfId="0" applyFont="1" applyFill="1" applyBorder="1" applyAlignment="1">
      <alignment horizontal="center" vertical="center"/>
    </xf>
    <xf numFmtId="0" fontId="1" fillId="37" borderId="18" xfId="0" applyFont="1" applyFill="1" applyBorder="1" applyAlignment="1">
      <alignment horizontal="center" vertical="center"/>
    </xf>
    <xf numFmtId="0" fontId="1" fillId="33" borderId="23" xfId="0" applyFont="1" applyFill="1" applyBorder="1" applyAlignment="1">
      <alignment/>
    </xf>
    <xf numFmtId="0" fontId="1" fillId="33" borderId="0" xfId="0" applyFont="1" applyFill="1" applyAlignment="1">
      <alignment/>
    </xf>
    <xf numFmtId="0" fontId="1" fillId="0" borderId="0" xfId="0" applyFont="1" applyAlignment="1">
      <alignment/>
    </xf>
    <xf numFmtId="0" fontId="1" fillId="36" borderId="14" xfId="0" applyFont="1" applyFill="1" applyBorder="1" applyAlignment="1">
      <alignment horizontal="right" vertical="center"/>
    </xf>
    <xf numFmtId="0" fontId="1" fillId="35" borderId="12" xfId="0" applyFont="1" applyFill="1" applyBorder="1" applyAlignment="1" applyProtection="1">
      <alignment horizontal="center" vertical="center" wrapText="1"/>
      <protection/>
    </xf>
    <xf numFmtId="0" fontId="1" fillId="35" borderId="28" xfId="0" applyFont="1" applyFill="1" applyBorder="1" applyAlignment="1">
      <alignment horizontal="center" vertical="center"/>
    </xf>
    <xf numFmtId="0" fontId="1" fillId="35" borderId="22" xfId="0" applyFont="1" applyFill="1" applyBorder="1" applyAlignment="1">
      <alignment horizontal="left" vertical="center" wrapText="1"/>
    </xf>
    <xf numFmtId="0" fontId="1" fillId="36" borderId="13" xfId="0" applyFont="1" applyFill="1" applyBorder="1" applyAlignment="1">
      <alignment horizontal="left" vertical="center" wrapText="1"/>
    </xf>
    <xf numFmtId="0" fontId="1" fillId="35" borderId="17" xfId="0" applyFont="1" applyFill="1" applyBorder="1" applyAlignment="1">
      <alignment horizontal="left" vertical="center" wrapText="1"/>
    </xf>
    <xf numFmtId="0" fontId="1" fillId="35" borderId="17" xfId="0" applyFont="1" applyFill="1" applyBorder="1" applyAlignment="1">
      <alignment horizontal="center" vertical="center" wrapText="1"/>
    </xf>
    <xf numFmtId="0" fontId="0" fillId="33" borderId="28" xfId="0" applyFont="1" applyFill="1" applyBorder="1" applyAlignment="1" applyProtection="1">
      <alignment horizontal="left" vertical="center" wrapText="1"/>
      <protection/>
    </xf>
    <xf numFmtId="0" fontId="1" fillId="35" borderId="20" xfId="0" applyFont="1" applyFill="1" applyBorder="1" applyAlignment="1">
      <alignment horizontal="left" vertical="center" wrapText="1"/>
    </xf>
    <xf numFmtId="0" fontId="1" fillId="35" borderId="16" xfId="0" applyFont="1" applyFill="1" applyBorder="1" applyAlignment="1" applyProtection="1">
      <alignment horizontal="center" vertical="center" wrapText="1"/>
      <protection/>
    </xf>
    <xf numFmtId="0" fontId="1" fillId="33" borderId="0" xfId="0" applyFont="1" applyFill="1" applyAlignment="1">
      <alignment horizontal="left" vertical="center"/>
    </xf>
    <xf numFmtId="0" fontId="1" fillId="33" borderId="0" xfId="0" applyFont="1" applyFill="1" applyAlignment="1">
      <alignment horizontal="left"/>
    </xf>
    <xf numFmtId="0" fontId="1" fillId="33" borderId="0" xfId="0" applyFont="1" applyFill="1" applyAlignment="1">
      <alignment horizontal="center"/>
    </xf>
    <xf numFmtId="0" fontId="1" fillId="33" borderId="0" xfId="0" applyFont="1" applyFill="1" applyAlignment="1">
      <alignment horizontal="center" vertical="center"/>
    </xf>
    <xf numFmtId="0" fontId="1" fillId="0" borderId="0" xfId="0" applyFont="1" applyAlignment="1">
      <alignment horizontal="left" vertical="center"/>
    </xf>
    <xf numFmtId="0" fontId="0" fillId="35" borderId="26" xfId="0" applyFont="1" applyFill="1" applyBorder="1" applyAlignment="1" applyProtection="1">
      <alignment horizontal="center" vertical="center" wrapText="1"/>
      <protection/>
    </xf>
    <xf numFmtId="0" fontId="0" fillId="35" borderId="52" xfId="0" applyFont="1" applyFill="1" applyBorder="1" applyAlignment="1" applyProtection="1">
      <alignment horizontal="center" vertical="center" wrapText="1"/>
      <protection/>
    </xf>
    <xf numFmtId="0" fontId="0" fillId="36" borderId="24" xfId="0" applyFont="1" applyFill="1" applyBorder="1" applyAlignment="1" applyProtection="1">
      <alignment horizontal="center" vertical="center" wrapText="1"/>
      <protection/>
    </xf>
    <xf numFmtId="0" fontId="0" fillId="36" borderId="29" xfId="0" applyFont="1" applyFill="1" applyBorder="1" applyAlignment="1" applyProtection="1">
      <alignment horizontal="center" vertical="center" wrapText="1"/>
      <protection/>
    </xf>
    <xf numFmtId="0" fontId="0" fillId="35" borderId="29" xfId="0" applyFont="1" applyFill="1" applyBorder="1" applyAlignment="1" applyProtection="1">
      <alignment horizontal="center" vertical="center" wrapText="1"/>
      <protection/>
    </xf>
    <xf numFmtId="0" fontId="0" fillId="37" borderId="29" xfId="0" applyFont="1" applyFill="1" applyBorder="1" applyAlignment="1" applyProtection="1">
      <alignment horizontal="center" vertical="center" wrapText="1"/>
      <protection/>
    </xf>
    <xf numFmtId="0" fontId="0" fillId="35" borderId="24"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7" borderId="27" xfId="0" applyFont="1" applyFill="1" applyBorder="1" applyAlignment="1" applyProtection="1">
      <alignment horizontal="center" vertical="center" wrapText="1"/>
      <protection/>
    </xf>
    <xf numFmtId="0" fontId="0" fillId="35" borderId="27" xfId="0" applyFont="1" applyFill="1" applyBorder="1" applyAlignment="1" applyProtection="1">
      <alignment horizontal="center" vertical="center" wrapText="1"/>
      <protection/>
    </xf>
    <xf numFmtId="0" fontId="0" fillId="35" borderId="53" xfId="0" applyFont="1" applyFill="1" applyBorder="1" applyAlignment="1" applyProtection="1">
      <alignment horizontal="center" vertical="center" wrapText="1"/>
      <protection/>
    </xf>
    <xf numFmtId="0" fontId="0" fillId="35" borderId="29" xfId="0" applyFont="1" applyFill="1" applyBorder="1" applyAlignment="1" applyProtection="1">
      <alignment horizontal="left" vertical="center" wrapText="1"/>
      <protection/>
    </xf>
    <xf numFmtId="0" fontId="0" fillId="35" borderId="51" xfId="0" applyFont="1" applyFill="1" applyBorder="1" applyAlignment="1" applyProtection="1">
      <alignment horizontal="left" vertical="center" wrapText="1"/>
      <protection/>
    </xf>
    <xf numFmtId="0" fontId="0" fillId="37" borderId="29" xfId="0" applyFont="1" applyFill="1" applyBorder="1" applyAlignment="1" applyProtection="1">
      <alignment horizontal="left" vertical="center" wrapText="1"/>
      <protection/>
    </xf>
    <xf numFmtId="0" fontId="0" fillId="33" borderId="29" xfId="0" applyFont="1" applyFill="1" applyBorder="1" applyAlignment="1" applyProtection="1">
      <alignment horizontal="left" vertical="center" wrapText="1"/>
      <protection/>
    </xf>
    <xf numFmtId="0" fontId="0" fillId="35" borderId="24" xfId="0" applyFont="1" applyFill="1" applyBorder="1" applyAlignment="1" applyProtection="1">
      <alignment horizontal="left" vertical="center" wrapText="1"/>
      <protection/>
    </xf>
    <xf numFmtId="0" fontId="0" fillId="35" borderId="35" xfId="0" applyFont="1" applyFill="1" applyBorder="1" applyAlignment="1" applyProtection="1">
      <alignment horizontal="left" vertical="center" wrapText="1"/>
      <protection/>
    </xf>
    <xf numFmtId="0" fontId="0" fillId="36" borderId="29" xfId="0" applyFont="1" applyFill="1" applyBorder="1" applyAlignment="1" applyProtection="1">
      <alignment horizontal="left" vertical="center" wrapText="1"/>
      <protection/>
    </xf>
    <xf numFmtId="0" fontId="0" fillId="35" borderId="54" xfId="0" applyFont="1" applyFill="1" applyBorder="1" applyAlignment="1" applyProtection="1">
      <alignment horizontal="center" vertical="center" wrapText="1"/>
      <protection/>
    </xf>
    <xf numFmtId="0" fontId="0" fillId="35" borderId="35" xfId="0" applyFont="1" applyFill="1" applyBorder="1" applyAlignment="1" applyProtection="1">
      <alignment horizontal="center" vertical="center" wrapText="1"/>
      <protection/>
    </xf>
    <xf numFmtId="0" fontId="0" fillId="33" borderId="35" xfId="0" applyFont="1" applyFill="1" applyBorder="1" applyAlignment="1" applyProtection="1">
      <alignment horizontal="left" vertical="center" wrapText="1"/>
      <protection/>
    </xf>
    <xf numFmtId="0" fontId="0" fillId="37" borderId="35" xfId="0" applyFont="1" applyFill="1" applyBorder="1" applyAlignment="1" applyProtection="1">
      <alignment horizontal="left" vertical="center" wrapText="1"/>
      <protection/>
    </xf>
    <xf numFmtId="0" fontId="0" fillId="37" borderId="51" xfId="0" applyFont="1" applyFill="1" applyBorder="1" applyAlignment="1" applyProtection="1">
      <alignment horizontal="left" vertical="center" wrapText="1"/>
      <protection/>
    </xf>
    <xf numFmtId="0" fontId="0" fillId="37" borderId="24" xfId="0" applyFont="1" applyFill="1" applyBorder="1" applyAlignment="1" applyProtection="1">
      <alignment horizontal="center" vertical="center" wrapText="1"/>
      <protection/>
    </xf>
    <xf numFmtId="0" fontId="0" fillId="33" borderId="35" xfId="0" applyFont="1" applyFill="1" applyBorder="1" applyAlignment="1" applyProtection="1">
      <alignment horizontal="center" vertical="center" wrapText="1"/>
      <protection/>
    </xf>
    <xf numFmtId="0" fontId="0" fillId="33" borderId="35" xfId="0" applyFont="1" applyFill="1" applyBorder="1" applyAlignment="1">
      <alignment vertical="center" wrapText="1"/>
    </xf>
    <xf numFmtId="0" fontId="0" fillId="33" borderId="48" xfId="0" applyFill="1" applyBorder="1" applyAlignment="1">
      <alignment/>
    </xf>
    <xf numFmtId="0" fontId="1" fillId="33" borderId="48" xfId="0" applyFont="1" applyFill="1" applyBorder="1" applyAlignment="1">
      <alignment vertical="center"/>
    </xf>
    <xf numFmtId="0" fontId="1" fillId="33" borderId="48" xfId="0" applyFont="1" applyFill="1" applyBorder="1" applyAlignment="1">
      <alignment/>
    </xf>
    <xf numFmtId="0" fontId="1" fillId="0" borderId="48" xfId="0" applyFont="1" applyBorder="1" applyAlignment="1">
      <alignment vertical="center"/>
    </xf>
    <xf numFmtId="0" fontId="0" fillId="33" borderId="48" xfId="0" applyFont="1" applyFill="1" applyBorder="1" applyAlignment="1" applyProtection="1">
      <alignment horizontal="center" vertical="center" wrapText="1"/>
      <protection/>
    </xf>
    <xf numFmtId="0" fontId="1" fillId="34" borderId="48" xfId="0" applyFont="1" applyFill="1" applyBorder="1" applyAlignment="1">
      <alignment horizontal="center" vertical="center"/>
    </xf>
    <xf numFmtId="0" fontId="0" fillId="0" borderId="0" xfId="0" applyFill="1" applyAlignment="1">
      <alignment/>
    </xf>
    <xf numFmtId="0" fontId="1" fillId="0" borderId="0" xfId="0" applyFont="1" applyFill="1" applyAlignment="1">
      <alignment/>
    </xf>
    <xf numFmtId="0" fontId="1" fillId="0" borderId="0" xfId="0" applyFont="1" applyFill="1" applyAlignment="1">
      <alignment vertical="center"/>
    </xf>
    <xf numFmtId="0" fontId="0" fillId="0" borderId="0" xfId="0" applyFill="1" applyAlignment="1">
      <alignment vertical="center"/>
    </xf>
    <xf numFmtId="0" fontId="0" fillId="37" borderId="55" xfId="0" applyFont="1" applyFill="1" applyBorder="1" applyAlignment="1" applyProtection="1">
      <alignment horizontal="center" vertical="center" wrapText="1"/>
      <protection/>
    </xf>
    <xf numFmtId="0" fontId="0" fillId="33" borderId="29" xfId="0" applyFont="1" applyFill="1" applyBorder="1" applyAlignment="1" applyProtection="1">
      <alignment horizontal="center" vertical="center" wrapText="1"/>
      <protection/>
    </xf>
    <xf numFmtId="0" fontId="0" fillId="37" borderId="35" xfId="0" applyFont="1" applyFill="1" applyBorder="1" applyAlignment="1" applyProtection="1">
      <alignment horizontal="center" vertical="center" wrapText="1"/>
      <protection/>
    </xf>
    <xf numFmtId="0" fontId="0" fillId="36" borderId="29" xfId="0" applyFont="1" applyFill="1" applyBorder="1" applyAlignment="1" applyProtection="1">
      <alignment horizontal="center" vertical="center" wrapText="1"/>
      <protection/>
    </xf>
    <xf numFmtId="0" fontId="0" fillId="33" borderId="29" xfId="0" applyFont="1" applyFill="1" applyBorder="1" applyAlignment="1" applyProtection="1">
      <alignment horizontal="center" vertical="center" wrapText="1"/>
      <protection/>
    </xf>
    <xf numFmtId="0" fontId="0" fillId="35" borderId="29" xfId="0" applyFont="1" applyFill="1" applyBorder="1" applyAlignment="1" applyProtection="1">
      <alignment horizontal="center" vertical="center" wrapText="1"/>
      <protection/>
    </xf>
    <xf numFmtId="0" fontId="0" fillId="33" borderId="27" xfId="0" applyFont="1" applyFill="1" applyBorder="1" applyAlignment="1" applyProtection="1">
      <alignment horizontal="center" vertical="center" wrapText="1"/>
      <protection/>
    </xf>
    <xf numFmtId="0" fontId="0" fillId="33" borderId="26"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3" borderId="53" xfId="0" applyFont="1" applyFill="1" applyBorder="1" applyAlignment="1" applyProtection="1">
      <alignment horizontal="center" vertical="center" wrapText="1"/>
      <protection/>
    </xf>
    <xf numFmtId="0" fontId="0" fillId="33" borderId="24" xfId="0" applyFont="1" applyFill="1" applyBorder="1" applyAlignment="1" applyProtection="1">
      <alignment horizontal="center" vertical="center" wrapText="1"/>
      <protection/>
    </xf>
    <xf numFmtId="0" fontId="0" fillId="33" borderId="5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36" borderId="24" xfId="0" applyFont="1" applyFill="1" applyBorder="1" applyAlignment="1" applyProtection="1">
      <alignment horizontal="center" vertical="center" wrapText="1"/>
      <protection/>
    </xf>
    <xf numFmtId="0" fontId="0" fillId="33" borderId="35" xfId="0" applyFont="1" applyFill="1" applyBorder="1" applyAlignment="1" applyProtection="1">
      <alignment horizontal="center" vertical="center" wrapText="1"/>
      <protection/>
    </xf>
    <xf numFmtId="0" fontId="0" fillId="33" borderId="34" xfId="0" applyFont="1" applyFill="1" applyBorder="1" applyAlignment="1" applyProtection="1">
      <alignment horizontal="center" vertical="center" wrapText="1"/>
      <protection/>
    </xf>
    <xf numFmtId="0" fontId="0" fillId="34" borderId="48" xfId="0" applyFill="1" applyBorder="1" applyAlignment="1">
      <alignment horizontal="center" vertical="center"/>
    </xf>
    <xf numFmtId="0" fontId="2" fillId="33" borderId="48" xfId="0" applyFont="1" applyFill="1" applyBorder="1" applyAlignment="1">
      <alignment horizontal="center" vertical="center"/>
    </xf>
    <xf numFmtId="199" fontId="0" fillId="34" borderId="48" xfId="0" applyNumberFormat="1" applyFill="1" applyBorder="1" applyAlignment="1">
      <alignment horizontal="center" vertical="center"/>
    </xf>
    <xf numFmtId="199" fontId="1" fillId="34" borderId="48" xfId="0" applyNumberFormat="1" applyFont="1" applyFill="1" applyBorder="1" applyAlignment="1">
      <alignment horizontal="center" vertical="center"/>
    </xf>
    <xf numFmtId="199" fontId="0" fillId="33" borderId="48" xfId="0" applyNumberFormat="1" applyFill="1" applyBorder="1" applyAlignment="1">
      <alignment horizontal="center" vertical="center"/>
    </xf>
    <xf numFmtId="199" fontId="1" fillId="33" borderId="48" xfId="0" applyNumberFormat="1" applyFont="1" applyFill="1" applyBorder="1" applyAlignment="1">
      <alignment horizontal="center" vertical="center"/>
    </xf>
    <xf numFmtId="199" fontId="1" fillId="0" borderId="48" xfId="0" applyNumberFormat="1" applyFont="1" applyBorder="1" applyAlignment="1">
      <alignment horizontal="center" vertical="center"/>
    </xf>
    <xf numFmtId="199" fontId="0" fillId="33" borderId="46" xfId="0" applyNumberFormat="1" applyFill="1" applyBorder="1" applyAlignment="1">
      <alignment horizontal="center" vertical="center"/>
    </xf>
    <xf numFmtId="0" fontId="0" fillId="33" borderId="46" xfId="0" applyFill="1" applyBorder="1" applyAlignment="1">
      <alignment/>
    </xf>
    <xf numFmtId="199" fontId="0" fillId="33" borderId="0" xfId="0" applyNumberFormat="1" applyFill="1" applyBorder="1" applyAlignment="1">
      <alignment horizontal="center" vertical="center"/>
    </xf>
    <xf numFmtId="0" fontId="0" fillId="33" borderId="0" xfId="0" applyFill="1" applyBorder="1" applyAlignment="1">
      <alignment/>
    </xf>
    <xf numFmtId="0" fontId="1" fillId="0" borderId="0" xfId="0" applyFont="1" applyBorder="1" applyAlignment="1">
      <alignment horizontal="center" vertical="center"/>
    </xf>
    <xf numFmtId="0" fontId="1" fillId="33" borderId="41" xfId="0" applyFont="1" applyFill="1" applyBorder="1" applyAlignment="1">
      <alignment wrapText="1"/>
    </xf>
    <xf numFmtId="0" fontId="0" fillId="0" borderId="0" xfId="0" applyAlignment="1">
      <alignment horizontal="center" vertical="center" wrapText="1"/>
    </xf>
    <xf numFmtId="0" fontId="1" fillId="34" borderId="20" xfId="0" applyFont="1" applyFill="1" applyBorder="1" applyAlignment="1">
      <alignment horizontal="center" vertical="center" wrapText="1"/>
    </xf>
    <xf numFmtId="0" fontId="1" fillId="35" borderId="20"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4" borderId="36" xfId="0" applyFont="1" applyFill="1" applyBorder="1" applyAlignment="1">
      <alignment horizontal="center" vertical="center" wrapText="1"/>
    </xf>
    <xf numFmtId="0" fontId="1" fillId="35" borderId="41" xfId="0" applyFont="1" applyFill="1" applyBorder="1" applyAlignment="1">
      <alignment horizontal="center" vertical="center" wrapText="1"/>
    </xf>
    <xf numFmtId="0" fontId="0" fillId="33" borderId="21" xfId="0" applyFill="1" applyBorder="1" applyAlignment="1">
      <alignment horizontal="center" vertical="center" wrapText="1"/>
    </xf>
    <xf numFmtId="0" fontId="1" fillId="36" borderId="22" xfId="0" applyFont="1" applyFill="1" applyBorder="1" applyAlignment="1">
      <alignment horizontal="center" vertical="center" wrapText="1"/>
    </xf>
    <xf numFmtId="0" fontId="1" fillId="36" borderId="12" xfId="0" applyFont="1" applyFill="1" applyBorder="1" applyAlignment="1">
      <alignment horizontal="center" vertical="center" wrapText="1"/>
    </xf>
    <xf numFmtId="0" fontId="1" fillId="36" borderId="16" xfId="0" applyFont="1" applyFill="1" applyBorder="1" applyAlignment="1">
      <alignment horizontal="center" vertical="center" wrapText="1"/>
    </xf>
    <xf numFmtId="0" fontId="1" fillId="36" borderId="13" xfId="0" applyFont="1" applyFill="1" applyBorder="1" applyAlignment="1">
      <alignment horizontal="center" vertical="center" wrapText="1"/>
    </xf>
    <xf numFmtId="0" fontId="1" fillId="35" borderId="13" xfId="0" applyFont="1" applyFill="1" applyBorder="1" applyAlignment="1">
      <alignment horizontal="center" vertical="center" wrapText="1"/>
    </xf>
    <xf numFmtId="16" fontId="1" fillId="37" borderId="13" xfId="0" applyNumberFormat="1" applyFont="1" applyFill="1" applyBorder="1" applyAlignment="1">
      <alignment horizontal="center" vertical="center" wrapText="1"/>
    </xf>
    <xf numFmtId="0" fontId="1" fillId="35" borderId="11" xfId="0" applyFont="1" applyFill="1" applyBorder="1" applyAlignment="1">
      <alignment horizontal="center" vertical="center" wrapText="1"/>
    </xf>
    <xf numFmtId="16" fontId="1" fillId="35" borderId="13" xfId="0" applyNumberFormat="1" applyFont="1" applyFill="1" applyBorder="1" applyAlignment="1">
      <alignment horizontal="center" vertical="center" wrapText="1"/>
    </xf>
    <xf numFmtId="0" fontId="1" fillId="35" borderId="16"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7" borderId="16" xfId="0" applyFont="1" applyFill="1" applyBorder="1" applyAlignment="1">
      <alignment horizontal="center" vertical="center" wrapText="1"/>
    </xf>
    <xf numFmtId="0" fontId="1" fillId="37" borderId="12" xfId="0" applyFont="1" applyFill="1" applyBorder="1" applyAlignment="1">
      <alignment horizontal="center" vertical="center" wrapText="1"/>
    </xf>
    <xf numFmtId="0" fontId="1" fillId="35" borderId="30" xfId="0" applyFont="1" applyFill="1" applyBorder="1" applyAlignment="1">
      <alignment horizontal="center" vertical="center" wrapText="1"/>
    </xf>
    <xf numFmtId="0" fontId="1" fillId="33" borderId="21" xfId="0" applyFont="1" applyFill="1" applyBorder="1" applyAlignment="1">
      <alignment horizontal="center" vertical="center" wrapText="1"/>
    </xf>
    <xf numFmtId="0" fontId="1" fillId="35" borderId="23" xfId="0" applyFont="1" applyFill="1" applyBorder="1" applyAlignment="1">
      <alignment horizontal="center" vertical="center" wrapText="1"/>
    </xf>
    <xf numFmtId="0" fontId="1" fillId="35" borderId="14"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28" xfId="0" applyFont="1" applyFill="1" applyBorder="1" applyAlignment="1">
      <alignment horizontal="center" vertical="center" wrapText="1"/>
    </xf>
    <xf numFmtId="0" fontId="1" fillId="34" borderId="46" xfId="0" applyFont="1" applyFill="1" applyBorder="1" applyAlignment="1">
      <alignment horizontal="center" vertical="center" wrapText="1"/>
    </xf>
    <xf numFmtId="0" fontId="1" fillId="35" borderId="48" xfId="0" applyFont="1" applyFill="1" applyBorder="1" applyAlignment="1">
      <alignment horizontal="center" vertical="center" wrapText="1"/>
    </xf>
    <xf numFmtId="0" fontId="1" fillId="35" borderId="40" xfId="0" applyFont="1" applyFill="1" applyBorder="1" applyAlignment="1">
      <alignment horizontal="center" vertical="center" wrapText="1"/>
    </xf>
    <xf numFmtId="0" fontId="1" fillId="33" borderId="23" xfId="0" applyFont="1" applyFill="1" applyBorder="1" applyAlignment="1">
      <alignment horizontal="center" vertical="center" wrapText="1"/>
    </xf>
    <xf numFmtId="16" fontId="1" fillId="33" borderId="11" xfId="0" applyNumberFormat="1" applyFont="1" applyFill="1" applyBorder="1" applyAlignment="1">
      <alignment horizontal="center" vertical="center" wrapText="1"/>
    </xf>
    <xf numFmtId="0" fontId="1" fillId="36" borderId="15" xfId="0" applyFont="1" applyFill="1" applyBorder="1" applyAlignment="1">
      <alignment horizontal="center" vertical="center" wrapText="1"/>
    </xf>
    <xf numFmtId="0" fontId="1" fillId="33" borderId="25" xfId="0" applyFont="1" applyFill="1" applyBorder="1" applyAlignment="1">
      <alignment horizontal="center" vertical="center" wrapText="1"/>
    </xf>
    <xf numFmtId="0" fontId="1" fillId="38" borderId="20" xfId="0" applyFont="1" applyFill="1" applyBorder="1" applyAlignment="1">
      <alignment horizontal="center" vertical="center" wrapText="1"/>
    </xf>
    <xf numFmtId="0" fontId="1" fillId="35" borderId="22" xfId="0" applyFont="1" applyFill="1" applyBorder="1" applyAlignment="1">
      <alignment horizontal="center" vertical="center" wrapText="1"/>
    </xf>
    <xf numFmtId="0" fontId="1" fillId="33" borderId="14" xfId="0" applyFont="1" applyFill="1" applyBorder="1" applyAlignment="1">
      <alignment horizontal="center" vertical="center" wrapText="1"/>
    </xf>
    <xf numFmtId="16" fontId="1" fillId="33" borderId="23" xfId="0" applyNumberFormat="1" applyFont="1" applyFill="1" applyBorder="1" applyAlignment="1">
      <alignment horizontal="center" vertical="center" wrapText="1"/>
    </xf>
    <xf numFmtId="16" fontId="1" fillId="33" borderId="17" xfId="0" applyNumberFormat="1" applyFont="1" applyFill="1" applyBorder="1" applyAlignment="1">
      <alignment horizontal="center" vertical="center" wrapText="1"/>
    </xf>
    <xf numFmtId="0" fontId="1" fillId="35" borderId="15" xfId="0" applyFont="1" applyFill="1" applyBorder="1" applyAlignment="1">
      <alignment horizontal="center" vertical="center" wrapText="1"/>
    </xf>
    <xf numFmtId="0" fontId="1" fillId="37" borderId="30" xfId="0" applyFont="1" applyFill="1" applyBorder="1" applyAlignment="1">
      <alignment horizontal="center" vertical="center" wrapText="1"/>
    </xf>
    <xf numFmtId="0" fontId="1" fillId="37" borderId="17"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10" xfId="0" applyFont="1" applyFill="1" applyBorder="1" applyAlignment="1">
      <alignment horizontal="center" vertical="center" wrapText="1"/>
    </xf>
    <xf numFmtId="16" fontId="1" fillId="37" borderId="12" xfId="0" applyNumberFormat="1" applyFont="1" applyFill="1" applyBorder="1" applyAlignment="1">
      <alignment horizontal="center" vertical="center" wrapText="1"/>
    </xf>
    <xf numFmtId="16" fontId="1" fillId="35" borderId="11" xfId="0" applyNumberFormat="1" applyFont="1" applyFill="1" applyBorder="1" applyAlignment="1">
      <alignment horizontal="center" vertical="center" wrapText="1"/>
    </xf>
    <xf numFmtId="0" fontId="1" fillId="35" borderId="18" xfId="0" applyFont="1" applyFill="1" applyBorder="1" applyAlignment="1">
      <alignment horizontal="center" vertical="center" wrapText="1"/>
    </xf>
    <xf numFmtId="0" fontId="1" fillId="33" borderId="0" xfId="0" applyFont="1" applyFill="1" applyAlignment="1">
      <alignment wrapText="1"/>
    </xf>
    <xf numFmtId="0" fontId="1" fillId="33" borderId="0" xfId="0" applyFont="1" applyFill="1" applyBorder="1" applyAlignment="1">
      <alignment vertical="center" wrapText="1"/>
    </xf>
    <xf numFmtId="0" fontId="1" fillId="33" borderId="32" xfId="0" applyFont="1" applyFill="1" applyBorder="1" applyAlignment="1">
      <alignment vertical="center" wrapText="1"/>
    </xf>
    <xf numFmtId="0" fontId="1" fillId="33" borderId="0" xfId="0" applyFont="1" applyFill="1" applyAlignment="1">
      <alignment vertical="center" wrapText="1"/>
    </xf>
    <xf numFmtId="0" fontId="1" fillId="0" borderId="0" xfId="0" applyFont="1" applyAlignment="1">
      <alignment wrapText="1"/>
    </xf>
    <xf numFmtId="0" fontId="1" fillId="0" borderId="0" xfId="0" applyFont="1" applyAlignment="1">
      <alignment vertical="center" wrapText="1"/>
    </xf>
    <xf numFmtId="0" fontId="1" fillId="0" borderId="0" xfId="0" applyFont="1" applyAlignment="1">
      <alignment horizontal="center" vertical="center" wrapText="1"/>
    </xf>
    <xf numFmtId="0" fontId="0" fillId="0" borderId="0" xfId="0" applyAlignment="1">
      <alignment horizontal="left" vertical="center" wrapText="1"/>
    </xf>
    <xf numFmtId="0" fontId="1" fillId="34" borderId="20" xfId="0" applyFont="1" applyFill="1" applyBorder="1" applyAlignment="1">
      <alignment horizontal="left" vertical="center" wrapText="1"/>
    </xf>
    <xf numFmtId="0" fontId="1" fillId="34" borderId="36" xfId="0" applyFont="1" applyFill="1" applyBorder="1" applyAlignment="1">
      <alignment horizontal="left" vertical="center" wrapText="1"/>
    </xf>
    <xf numFmtId="0" fontId="1" fillId="35" borderId="40" xfId="0" applyFont="1" applyFill="1" applyBorder="1" applyAlignment="1">
      <alignment vertical="center" wrapText="1"/>
    </xf>
    <xf numFmtId="0" fontId="0" fillId="33" borderId="0" xfId="0" applyFill="1" applyAlignment="1">
      <alignment horizontal="left" vertical="center" wrapText="1"/>
    </xf>
    <xf numFmtId="0" fontId="1" fillId="36" borderId="22" xfId="0" applyFont="1" applyFill="1" applyBorder="1" applyAlignment="1">
      <alignment vertical="center" wrapText="1"/>
    </xf>
    <xf numFmtId="0" fontId="1" fillId="36" borderId="16" xfId="0" applyFont="1" applyFill="1" applyBorder="1" applyAlignment="1">
      <alignment horizontal="left" vertical="center" wrapText="1"/>
    </xf>
    <xf numFmtId="0" fontId="1" fillId="36" borderId="11" xfId="0" applyFont="1" applyFill="1" applyBorder="1" applyAlignment="1">
      <alignment vertical="center" wrapText="1"/>
    </xf>
    <xf numFmtId="0" fontId="1" fillId="35" borderId="11" xfId="0" applyFont="1" applyFill="1" applyBorder="1" applyAlignment="1">
      <alignment vertical="center" wrapText="1"/>
    </xf>
    <xf numFmtId="0" fontId="1" fillId="37" borderId="13" xfId="0" applyFont="1" applyFill="1" applyBorder="1" applyAlignment="1">
      <alignment vertical="center" wrapText="1"/>
    </xf>
    <xf numFmtId="0" fontId="1" fillId="37" borderId="14" xfId="0" applyFont="1" applyFill="1" applyBorder="1" applyAlignment="1">
      <alignment horizontal="left" vertical="center" wrapText="1"/>
    </xf>
    <xf numFmtId="0" fontId="1" fillId="35" borderId="30" xfId="0" applyFont="1" applyFill="1" applyBorder="1" applyAlignment="1">
      <alignment horizontal="left" vertical="center" wrapText="1"/>
    </xf>
    <xf numFmtId="0" fontId="1" fillId="35" borderId="23" xfId="0" applyFont="1" applyFill="1" applyBorder="1" applyAlignment="1">
      <alignment horizontal="left" vertical="center" wrapText="1"/>
    </xf>
    <xf numFmtId="0" fontId="1" fillId="33" borderId="28" xfId="0" applyFont="1" applyFill="1" applyBorder="1" applyAlignment="1">
      <alignment horizontal="left" vertical="center" wrapText="1"/>
    </xf>
    <xf numFmtId="0" fontId="1" fillId="35" borderId="40" xfId="0" applyFont="1" applyFill="1" applyBorder="1" applyAlignment="1">
      <alignment horizontal="left" vertical="center" wrapText="1"/>
    </xf>
    <xf numFmtId="0" fontId="1" fillId="33" borderId="10" xfId="0" applyFont="1" applyFill="1" applyBorder="1" applyAlignment="1">
      <alignment horizontal="left" vertical="center" wrapText="1"/>
    </xf>
    <xf numFmtId="0" fontId="1" fillId="34" borderId="46" xfId="0" applyFont="1" applyFill="1" applyBorder="1" applyAlignment="1">
      <alignment horizontal="left" vertical="center" wrapText="1"/>
    </xf>
    <xf numFmtId="0" fontId="1" fillId="33" borderId="23" xfId="0" applyFont="1" applyFill="1" applyBorder="1" applyAlignment="1">
      <alignment horizontal="left" vertical="center" wrapText="1"/>
    </xf>
    <xf numFmtId="0" fontId="1" fillId="33" borderId="11" xfId="0" applyFont="1" applyFill="1" applyBorder="1" applyAlignment="1">
      <alignment horizontal="left" vertical="center" wrapText="1"/>
    </xf>
    <xf numFmtId="0" fontId="1" fillId="36" borderId="15" xfId="0" applyFont="1" applyFill="1" applyBorder="1" applyAlignment="1">
      <alignment horizontal="left" vertical="center" wrapText="1"/>
    </xf>
    <xf numFmtId="0" fontId="1" fillId="33" borderId="25" xfId="0" applyFont="1" applyFill="1" applyBorder="1" applyAlignment="1">
      <alignment horizontal="left" vertical="center" wrapText="1"/>
    </xf>
    <xf numFmtId="0" fontId="1" fillId="36" borderId="22" xfId="0" applyFont="1" applyFill="1" applyBorder="1" applyAlignment="1">
      <alignment horizontal="left" vertical="center" wrapText="1"/>
    </xf>
    <xf numFmtId="0" fontId="1" fillId="35" borderId="48" xfId="0" applyFont="1" applyFill="1" applyBorder="1" applyAlignment="1">
      <alignment horizontal="left" vertical="center" wrapText="1"/>
    </xf>
    <xf numFmtId="0" fontId="1" fillId="38" borderId="20" xfId="0" applyFont="1" applyFill="1" applyBorder="1" applyAlignment="1">
      <alignment horizontal="left" vertical="center" wrapText="1"/>
    </xf>
    <xf numFmtId="0" fontId="1" fillId="33" borderId="0" xfId="0" applyFont="1" applyFill="1" applyBorder="1" applyAlignment="1">
      <alignment horizontal="left" vertical="center" wrapText="1"/>
    </xf>
    <xf numFmtId="0" fontId="1" fillId="33" borderId="14" xfId="0" applyFont="1" applyFill="1" applyBorder="1" applyAlignment="1">
      <alignment horizontal="left" vertical="center" wrapText="1"/>
    </xf>
    <xf numFmtId="0" fontId="1" fillId="33" borderId="22" xfId="0" applyFont="1" applyFill="1" applyBorder="1" applyAlignment="1">
      <alignment horizontal="left" vertical="center" wrapText="1"/>
    </xf>
    <xf numFmtId="0" fontId="1" fillId="33" borderId="17" xfId="0" applyFont="1" applyFill="1" applyBorder="1" applyAlignment="1">
      <alignment horizontal="left" vertical="center" wrapText="1"/>
    </xf>
    <xf numFmtId="0" fontId="1" fillId="37" borderId="30" xfId="0" applyFont="1" applyFill="1" applyBorder="1" applyAlignment="1">
      <alignment horizontal="left" vertical="center" wrapText="1"/>
    </xf>
    <xf numFmtId="0" fontId="1" fillId="33" borderId="0" xfId="0" applyFont="1" applyFill="1" applyAlignment="1">
      <alignment horizontal="left" vertical="center" wrapText="1"/>
    </xf>
    <xf numFmtId="0" fontId="1" fillId="35" borderId="31" xfId="0" applyFont="1" applyFill="1" applyBorder="1" applyAlignment="1">
      <alignment vertical="center" wrapText="1"/>
    </xf>
    <xf numFmtId="0" fontId="1" fillId="33" borderId="25" xfId="0" applyFont="1" applyFill="1" applyBorder="1" applyAlignment="1">
      <alignment vertical="center" wrapText="1"/>
    </xf>
    <xf numFmtId="0" fontId="1" fillId="37" borderId="31" xfId="0" applyFont="1" applyFill="1" applyBorder="1" applyAlignment="1">
      <alignment vertical="center" wrapText="1"/>
    </xf>
    <xf numFmtId="0" fontId="1" fillId="36" borderId="20" xfId="0" applyFont="1" applyFill="1" applyBorder="1" applyAlignment="1">
      <alignment vertical="center" wrapText="1"/>
    </xf>
    <xf numFmtId="0" fontId="1" fillId="33" borderId="31" xfId="0" applyFont="1" applyFill="1" applyBorder="1" applyAlignment="1">
      <alignment vertical="center" wrapText="1"/>
    </xf>
    <xf numFmtId="0" fontId="1" fillId="0" borderId="0" xfId="0" applyFont="1" applyAlignment="1">
      <alignment horizontal="left" vertical="center" wrapText="1"/>
    </xf>
    <xf numFmtId="0" fontId="1" fillId="34" borderId="19" xfId="0" applyFont="1" applyFill="1" applyBorder="1" applyAlignment="1">
      <alignment horizontal="left" vertical="center" wrapText="1"/>
    </xf>
    <xf numFmtId="0" fontId="1" fillId="34" borderId="56" xfId="0" applyFont="1" applyFill="1" applyBorder="1" applyAlignment="1">
      <alignment horizontal="left" vertical="center" wrapText="1"/>
    </xf>
    <xf numFmtId="0" fontId="1" fillId="36" borderId="23" xfId="0" applyFont="1" applyFill="1" applyBorder="1" applyAlignment="1">
      <alignment horizontal="left" vertical="center" wrapText="1"/>
    </xf>
    <xf numFmtId="0" fontId="1" fillId="33" borderId="48" xfId="0" applyFont="1" applyFill="1" applyBorder="1" applyAlignment="1">
      <alignment horizontal="left" vertical="center" wrapText="1"/>
    </xf>
    <xf numFmtId="0" fontId="1" fillId="33" borderId="40" xfId="0" applyFont="1" applyFill="1" applyBorder="1" applyAlignment="1">
      <alignment horizontal="left" vertical="center" wrapText="1"/>
    </xf>
    <xf numFmtId="0" fontId="1" fillId="38" borderId="19" xfId="0" applyFont="1" applyFill="1" applyBorder="1" applyAlignment="1">
      <alignment horizontal="left" vertical="center" wrapText="1"/>
    </xf>
    <xf numFmtId="0" fontId="1" fillId="35" borderId="18" xfId="0" applyFont="1" applyFill="1" applyBorder="1" applyAlignment="1">
      <alignment horizontal="left" vertical="center" wrapText="1"/>
    </xf>
    <xf numFmtId="0" fontId="0" fillId="0" borderId="0" xfId="0" applyAlignment="1">
      <alignment wrapText="1"/>
    </xf>
    <xf numFmtId="0" fontId="1" fillId="34" borderId="19" xfId="0" applyFont="1" applyFill="1" applyBorder="1" applyAlignment="1">
      <alignment vertical="center" wrapText="1"/>
    </xf>
    <xf numFmtId="0" fontId="1" fillId="34" borderId="56" xfId="0" applyFont="1" applyFill="1" applyBorder="1" applyAlignment="1">
      <alignment vertical="center" wrapText="1"/>
    </xf>
    <xf numFmtId="0" fontId="0" fillId="33" borderId="0" xfId="0" applyFill="1" applyBorder="1" applyAlignment="1">
      <alignment horizontal="center" wrapText="1"/>
    </xf>
    <xf numFmtId="0" fontId="1" fillId="35" borderId="22" xfId="0" applyFont="1" applyFill="1" applyBorder="1" applyAlignment="1">
      <alignment vertical="center" wrapText="1"/>
    </xf>
    <xf numFmtId="0" fontId="1" fillId="37" borderId="12" xfId="0" applyFont="1" applyFill="1" applyBorder="1" applyAlignment="1">
      <alignment vertical="center" wrapText="1"/>
    </xf>
    <xf numFmtId="0" fontId="0" fillId="35" borderId="12" xfId="0" applyFont="1" applyFill="1" applyBorder="1" applyAlignment="1">
      <alignment horizontal="left" vertical="center" wrapText="1"/>
    </xf>
    <xf numFmtId="0" fontId="1" fillId="34" borderId="45" xfId="0" applyFont="1" applyFill="1" applyBorder="1" applyAlignment="1">
      <alignment vertical="center" wrapText="1"/>
    </xf>
    <xf numFmtId="0" fontId="0" fillId="33" borderId="12" xfId="0" applyFont="1" applyFill="1" applyBorder="1" applyAlignment="1">
      <alignment wrapText="1"/>
    </xf>
    <xf numFmtId="0" fontId="0" fillId="35" borderId="12" xfId="0" applyFont="1" applyFill="1" applyBorder="1" applyAlignment="1">
      <alignment wrapText="1"/>
    </xf>
    <xf numFmtId="0" fontId="0" fillId="33" borderId="0" xfId="0" applyFont="1" applyFill="1" applyBorder="1" applyAlignment="1">
      <alignment wrapText="1"/>
    </xf>
    <xf numFmtId="0" fontId="1" fillId="33" borderId="21" xfId="0" applyFont="1" applyFill="1" applyBorder="1" applyAlignment="1">
      <alignment vertical="center" wrapText="1"/>
    </xf>
    <xf numFmtId="0" fontId="1" fillId="34" borderId="19" xfId="0" applyFont="1" applyFill="1" applyBorder="1" applyAlignment="1">
      <alignment wrapText="1"/>
    </xf>
    <xf numFmtId="0" fontId="1" fillId="33" borderId="10" xfId="0" applyFont="1" applyFill="1" applyBorder="1" applyAlignment="1">
      <alignment vertical="center" wrapText="1"/>
    </xf>
    <xf numFmtId="0" fontId="1" fillId="38" borderId="19" xfId="0" applyFont="1" applyFill="1" applyBorder="1" applyAlignment="1">
      <alignment vertical="center" wrapText="1"/>
    </xf>
    <xf numFmtId="0" fontId="1" fillId="35" borderId="12" xfId="0" applyFont="1" applyFill="1" applyBorder="1" applyAlignment="1">
      <alignment vertical="center" wrapText="1"/>
    </xf>
    <xf numFmtId="0" fontId="0" fillId="33" borderId="25" xfId="0" applyFont="1" applyFill="1" applyBorder="1" applyAlignment="1">
      <alignment wrapText="1"/>
    </xf>
    <xf numFmtId="0" fontId="0" fillId="33" borderId="14" xfId="0" applyFont="1" applyFill="1" applyBorder="1" applyAlignment="1">
      <alignment horizontal="left" vertical="center" wrapText="1"/>
    </xf>
    <xf numFmtId="0" fontId="0" fillId="33" borderId="17" xfId="0" applyFont="1" applyFill="1" applyBorder="1" applyAlignment="1">
      <alignment wrapText="1"/>
    </xf>
    <xf numFmtId="0" fontId="1" fillId="34" borderId="21" xfId="0" applyFont="1" applyFill="1" applyBorder="1" applyAlignment="1">
      <alignment vertical="center" wrapText="1"/>
    </xf>
    <xf numFmtId="0" fontId="1" fillId="34" borderId="25" xfId="0" applyFont="1" applyFill="1" applyBorder="1" applyAlignment="1">
      <alignment vertical="center" wrapText="1"/>
    </xf>
    <xf numFmtId="0" fontId="0" fillId="37" borderId="51" xfId="0" applyFont="1" applyFill="1" applyBorder="1" applyAlignment="1">
      <alignment horizontal="left" vertical="center" wrapText="1"/>
    </xf>
    <xf numFmtId="0" fontId="0" fillId="33" borderId="51" xfId="0" applyFont="1" applyFill="1" applyBorder="1" applyAlignment="1">
      <alignment horizontal="left" vertical="center" wrapText="1"/>
    </xf>
    <xf numFmtId="0" fontId="1" fillId="34" borderId="57" xfId="0" applyFont="1" applyFill="1" applyBorder="1" applyAlignment="1">
      <alignment vertical="center" wrapText="1"/>
    </xf>
    <xf numFmtId="0" fontId="0" fillId="35" borderId="51" xfId="0" applyFont="1" applyFill="1" applyBorder="1" applyAlignment="1">
      <alignment horizontal="left" vertical="center" wrapText="1"/>
    </xf>
    <xf numFmtId="0" fontId="0" fillId="33" borderId="29" xfId="0" applyFont="1" applyFill="1" applyBorder="1" applyAlignment="1">
      <alignment horizontal="left" vertical="center" wrapText="1"/>
    </xf>
    <xf numFmtId="0" fontId="1" fillId="34" borderId="21" xfId="0" applyFont="1" applyFill="1" applyBorder="1" applyAlignment="1">
      <alignment wrapText="1"/>
    </xf>
    <xf numFmtId="0" fontId="1" fillId="38" borderId="21" xfId="0" applyFont="1" applyFill="1" applyBorder="1" applyAlignment="1">
      <alignment vertical="center" wrapText="1"/>
    </xf>
    <xf numFmtId="0" fontId="0" fillId="35" borderId="51" xfId="0" applyFont="1" applyFill="1" applyBorder="1" applyAlignment="1">
      <alignment horizontal="center" vertical="center" wrapText="1"/>
    </xf>
    <xf numFmtId="0" fontId="0" fillId="0" borderId="0" xfId="0" applyAlignment="1">
      <alignment horizontal="right" wrapText="1"/>
    </xf>
    <xf numFmtId="167" fontId="1" fillId="35" borderId="20" xfId="0" applyNumberFormat="1" applyFont="1" applyFill="1" applyBorder="1" applyAlignment="1">
      <alignment horizontal="right" vertical="center" wrapText="1"/>
    </xf>
    <xf numFmtId="167" fontId="1" fillId="33" borderId="0" xfId="0" applyNumberFormat="1" applyFont="1" applyFill="1" applyBorder="1" applyAlignment="1">
      <alignment horizontal="right" vertical="center" wrapText="1"/>
    </xf>
    <xf numFmtId="167" fontId="1" fillId="35" borderId="40" xfId="0" applyNumberFormat="1" applyFont="1" applyFill="1" applyBorder="1" applyAlignment="1">
      <alignment horizontal="right" vertical="center" wrapText="1"/>
    </xf>
    <xf numFmtId="0" fontId="0" fillId="33" borderId="0" xfId="0" applyFill="1" applyAlignment="1">
      <alignment horizontal="right" wrapText="1"/>
    </xf>
    <xf numFmtId="167" fontId="1" fillId="36" borderId="11" xfId="0" applyNumberFormat="1" applyFont="1" applyFill="1" applyBorder="1" applyAlignment="1">
      <alignment horizontal="right" vertical="center" wrapText="1"/>
    </xf>
    <xf numFmtId="167" fontId="1" fillId="35" borderId="11" xfId="0" applyNumberFormat="1" applyFont="1" applyFill="1" applyBorder="1" applyAlignment="1">
      <alignment horizontal="right" vertical="center" wrapText="1"/>
    </xf>
    <xf numFmtId="167" fontId="1" fillId="37" borderId="13" xfId="0" applyNumberFormat="1" applyFont="1" applyFill="1" applyBorder="1" applyAlignment="1">
      <alignment vertical="center" wrapText="1"/>
    </xf>
    <xf numFmtId="167" fontId="1" fillId="35" borderId="11" xfId="0" applyNumberFormat="1" applyFont="1" applyFill="1" applyBorder="1" applyAlignment="1">
      <alignment vertical="center" wrapText="1"/>
    </xf>
    <xf numFmtId="167" fontId="1" fillId="35" borderId="12" xfId="0" applyNumberFormat="1" applyFont="1" applyFill="1" applyBorder="1" applyAlignment="1">
      <alignment horizontal="right" vertical="center" wrapText="1"/>
    </xf>
    <xf numFmtId="167" fontId="1" fillId="37" borderId="11" xfId="0" applyNumberFormat="1" applyFont="1" applyFill="1" applyBorder="1" applyAlignment="1">
      <alignment horizontal="right" vertical="center" wrapText="1"/>
    </xf>
    <xf numFmtId="167" fontId="1" fillId="37" borderId="13" xfId="0" applyNumberFormat="1" applyFont="1" applyFill="1" applyBorder="1" applyAlignment="1">
      <alignment horizontal="right" vertical="center" wrapText="1"/>
    </xf>
    <xf numFmtId="167" fontId="1" fillId="37" borderId="16" xfId="0" applyNumberFormat="1" applyFont="1" applyFill="1" applyBorder="1" applyAlignment="1">
      <alignment horizontal="right" vertical="center" wrapText="1"/>
    </xf>
    <xf numFmtId="167" fontId="1" fillId="37" borderId="12" xfId="0" applyNumberFormat="1" applyFont="1" applyFill="1" applyBorder="1" applyAlignment="1">
      <alignment horizontal="right" vertical="center" wrapText="1"/>
    </xf>
    <xf numFmtId="167" fontId="1" fillId="35" borderId="30" xfId="0" applyNumberFormat="1" applyFont="1" applyFill="1" applyBorder="1" applyAlignment="1">
      <alignment horizontal="right" vertical="center" wrapText="1"/>
    </xf>
    <xf numFmtId="167" fontId="1" fillId="33" borderId="21" xfId="0" applyNumberFormat="1" applyFont="1" applyFill="1" applyBorder="1" applyAlignment="1">
      <alignment horizontal="right" vertical="center" wrapText="1"/>
    </xf>
    <xf numFmtId="167" fontId="1" fillId="35" borderId="23" xfId="0" applyNumberFormat="1" applyFont="1" applyFill="1" applyBorder="1" applyAlignment="1">
      <alignment vertical="center" wrapText="1"/>
    </xf>
    <xf numFmtId="167" fontId="1" fillId="35" borderId="13" xfId="0" applyNumberFormat="1" applyFont="1" applyFill="1" applyBorder="1" applyAlignment="1">
      <alignment horizontal="right" vertical="center" wrapText="1"/>
    </xf>
    <xf numFmtId="167" fontId="1" fillId="35" borderId="14" xfId="0" applyNumberFormat="1" applyFont="1" applyFill="1" applyBorder="1" applyAlignment="1">
      <alignment horizontal="right" vertical="center" wrapText="1"/>
    </xf>
    <xf numFmtId="167" fontId="1" fillId="33" borderId="13" xfId="0" applyNumberFormat="1" applyFont="1" applyFill="1" applyBorder="1" applyAlignment="1">
      <alignment horizontal="right" vertical="center" wrapText="1"/>
    </xf>
    <xf numFmtId="167" fontId="1" fillId="33" borderId="12" xfId="0" applyNumberFormat="1" applyFont="1" applyFill="1" applyBorder="1" applyAlignment="1">
      <alignment horizontal="right" vertical="center" wrapText="1"/>
    </xf>
    <xf numFmtId="167" fontId="1" fillId="33" borderId="12" xfId="0" applyNumberFormat="1" applyFont="1" applyFill="1" applyBorder="1" applyAlignment="1">
      <alignment vertical="center" wrapText="1"/>
    </xf>
    <xf numFmtId="167" fontId="1" fillId="37" borderId="12" xfId="0" applyNumberFormat="1" applyFont="1" applyFill="1" applyBorder="1" applyAlignment="1">
      <alignment vertical="center" wrapText="1"/>
    </xf>
    <xf numFmtId="167" fontId="1" fillId="33" borderId="13" xfId="0" applyNumberFormat="1" applyFont="1" applyFill="1" applyBorder="1" applyAlignment="1">
      <alignment vertical="center" wrapText="1"/>
    </xf>
    <xf numFmtId="167" fontId="1" fillId="35" borderId="13" xfId="0" applyNumberFormat="1" applyFont="1" applyFill="1" applyBorder="1" applyAlignment="1">
      <alignment vertical="center" wrapText="1"/>
    </xf>
    <xf numFmtId="167" fontId="1" fillId="35" borderId="17" xfId="0" applyNumberFormat="1" applyFont="1" applyFill="1" applyBorder="1" applyAlignment="1">
      <alignment vertical="center" wrapText="1"/>
    </xf>
    <xf numFmtId="167" fontId="1" fillId="33" borderId="28" xfId="0" applyNumberFormat="1" applyFont="1" applyFill="1" applyBorder="1" applyAlignment="1">
      <alignment horizontal="right" vertical="center" wrapText="1"/>
    </xf>
    <xf numFmtId="167" fontId="1" fillId="33" borderId="10" xfId="0" applyNumberFormat="1" applyFont="1" applyFill="1" applyBorder="1" applyAlignment="1">
      <alignment horizontal="right" vertical="center" wrapText="1"/>
    </xf>
    <xf numFmtId="167" fontId="1" fillId="35" borderId="48" xfId="0" applyNumberFormat="1" applyFont="1" applyFill="1" applyBorder="1" applyAlignment="1">
      <alignment horizontal="right" vertical="center" wrapText="1"/>
    </xf>
    <xf numFmtId="167" fontId="1" fillId="33" borderId="23" xfId="0" applyNumberFormat="1" applyFont="1" applyFill="1" applyBorder="1" applyAlignment="1">
      <alignment horizontal="right" vertical="center" wrapText="1"/>
    </xf>
    <xf numFmtId="167" fontId="1" fillId="33" borderId="11" xfId="0" applyNumberFormat="1" applyFont="1" applyFill="1" applyBorder="1" applyAlignment="1">
      <alignment horizontal="right" vertical="center" wrapText="1"/>
    </xf>
    <xf numFmtId="167" fontId="1" fillId="36" borderId="15" xfId="0" applyNumberFormat="1" applyFont="1" applyFill="1" applyBorder="1" applyAlignment="1">
      <alignment horizontal="right" vertical="center" wrapText="1"/>
    </xf>
    <xf numFmtId="167" fontId="1" fillId="35" borderId="17" xfId="0" applyNumberFormat="1" applyFont="1" applyFill="1" applyBorder="1" applyAlignment="1">
      <alignment horizontal="right" vertical="center" wrapText="1"/>
    </xf>
    <xf numFmtId="167" fontId="1" fillId="33" borderId="25" xfId="0" applyNumberFormat="1" applyFont="1" applyFill="1" applyBorder="1" applyAlignment="1">
      <alignment horizontal="right" wrapText="1"/>
    </xf>
    <xf numFmtId="167" fontId="1" fillId="35" borderId="12" xfId="0" applyNumberFormat="1" applyFont="1" applyFill="1" applyBorder="1" applyAlignment="1">
      <alignment vertical="center" wrapText="1"/>
    </xf>
    <xf numFmtId="167" fontId="1" fillId="36" borderId="12" xfId="0" applyNumberFormat="1" applyFont="1" applyFill="1" applyBorder="1" applyAlignment="1">
      <alignment vertical="center" wrapText="1"/>
    </xf>
    <xf numFmtId="167" fontId="1" fillId="36" borderId="22" xfId="0" applyNumberFormat="1" applyFont="1" applyFill="1" applyBorder="1" applyAlignment="1">
      <alignment vertical="center" wrapText="1"/>
    </xf>
    <xf numFmtId="167" fontId="1" fillId="33" borderId="21" xfId="0" applyNumberFormat="1" applyFont="1" applyFill="1" applyBorder="1" applyAlignment="1">
      <alignment vertical="center" wrapText="1"/>
    </xf>
    <xf numFmtId="0" fontId="1" fillId="34" borderId="20" xfId="0" applyFont="1" applyFill="1" applyBorder="1" applyAlignment="1">
      <alignment horizontal="center" wrapText="1"/>
    </xf>
    <xf numFmtId="167" fontId="1" fillId="35" borderId="48" xfId="0" applyNumberFormat="1" applyFont="1" applyFill="1" applyBorder="1" applyAlignment="1">
      <alignment vertical="center" wrapText="1"/>
    </xf>
    <xf numFmtId="167" fontId="1" fillId="35" borderId="22" xfId="0" applyNumberFormat="1" applyFont="1" applyFill="1" applyBorder="1" applyAlignment="1">
      <alignment vertical="center" wrapText="1"/>
    </xf>
    <xf numFmtId="167" fontId="1" fillId="35" borderId="20" xfId="0" applyNumberFormat="1" applyFont="1" applyFill="1" applyBorder="1" applyAlignment="1">
      <alignment vertical="center" wrapText="1"/>
    </xf>
    <xf numFmtId="167" fontId="1" fillId="33" borderId="0" xfId="0" applyNumberFormat="1" applyFont="1" applyFill="1" applyBorder="1" applyAlignment="1">
      <alignment horizontal="right" wrapText="1"/>
    </xf>
    <xf numFmtId="167" fontId="1" fillId="33" borderId="14" xfId="0" applyNumberFormat="1" applyFont="1" applyFill="1" applyBorder="1" applyAlignment="1">
      <alignment horizontal="right" vertical="center" wrapText="1"/>
    </xf>
    <xf numFmtId="167" fontId="1" fillId="33" borderId="22" xfId="0" applyNumberFormat="1" applyFont="1" applyFill="1" applyBorder="1" applyAlignment="1">
      <alignment horizontal="right" vertical="center" wrapText="1"/>
    </xf>
    <xf numFmtId="167" fontId="1" fillId="33" borderId="17" xfId="0" applyNumberFormat="1" applyFont="1" applyFill="1" applyBorder="1" applyAlignment="1">
      <alignment horizontal="right" vertical="center" wrapText="1"/>
    </xf>
    <xf numFmtId="167" fontId="1" fillId="35" borderId="15" xfId="0" applyNumberFormat="1" applyFont="1" applyFill="1" applyBorder="1" applyAlignment="1">
      <alignment horizontal="right" vertical="center" wrapText="1"/>
    </xf>
    <xf numFmtId="167" fontId="1" fillId="33" borderId="25" xfId="0" applyNumberFormat="1" applyFont="1" applyFill="1" applyBorder="1" applyAlignment="1">
      <alignment horizontal="right" vertical="center" wrapText="1"/>
    </xf>
    <xf numFmtId="167" fontId="1" fillId="37" borderId="30" xfId="0" applyNumberFormat="1" applyFont="1" applyFill="1" applyBorder="1" applyAlignment="1">
      <alignment horizontal="right" vertical="center" wrapText="1"/>
    </xf>
    <xf numFmtId="167" fontId="1" fillId="37" borderId="58" xfId="0" applyNumberFormat="1" applyFont="1" applyFill="1" applyBorder="1" applyAlignment="1">
      <alignment horizontal="right" vertical="center" wrapText="1"/>
    </xf>
    <xf numFmtId="167" fontId="1" fillId="37" borderId="18" xfId="0" applyNumberFormat="1" applyFont="1" applyFill="1" applyBorder="1" applyAlignment="1">
      <alignment horizontal="right" vertical="center" wrapText="1"/>
    </xf>
    <xf numFmtId="167" fontId="1" fillId="35" borderId="16" xfId="0" applyNumberFormat="1" applyFont="1" applyFill="1" applyBorder="1" applyAlignment="1">
      <alignment vertical="center" wrapText="1"/>
    </xf>
    <xf numFmtId="167" fontId="1" fillId="36" borderId="16" xfId="0" applyNumberFormat="1" applyFont="1" applyFill="1" applyBorder="1" applyAlignment="1">
      <alignment vertical="center" wrapText="1"/>
    </xf>
    <xf numFmtId="167" fontId="1" fillId="37" borderId="16" xfId="0" applyNumberFormat="1" applyFont="1" applyFill="1" applyBorder="1" applyAlignment="1">
      <alignment vertical="center" wrapText="1"/>
    </xf>
    <xf numFmtId="167" fontId="1" fillId="36" borderId="13" xfId="0" applyNumberFormat="1" applyFont="1" applyFill="1" applyBorder="1" applyAlignment="1">
      <alignment vertical="center" wrapText="1"/>
    </xf>
    <xf numFmtId="167" fontId="1" fillId="33" borderId="10" xfId="0" applyNumberFormat="1" applyFont="1" applyFill="1" applyBorder="1" applyAlignment="1">
      <alignment vertical="center" wrapText="1"/>
    </xf>
    <xf numFmtId="167" fontId="1" fillId="35" borderId="23" xfId="0" applyNumberFormat="1" applyFont="1" applyFill="1" applyBorder="1" applyAlignment="1">
      <alignment horizontal="right" vertical="center" wrapText="1"/>
    </xf>
    <xf numFmtId="0" fontId="1" fillId="33" borderId="0" xfId="0" applyFont="1" applyFill="1" applyBorder="1" applyAlignment="1">
      <alignment wrapText="1"/>
    </xf>
    <xf numFmtId="0" fontId="1" fillId="0" borderId="0" xfId="0" applyFont="1" applyAlignment="1">
      <alignment horizontal="right" wrapText="1"/>
    </xf>
    <xf numFmtId="199" fontId="0" fillId="33" borderId="48" xfId="0" applyNumberFormat="1" applyFill="1" applyBorder="1" applyAlignment="1">
      <alignment/>
    </xf>
    <xf numFmtId="199" fontId="1" fillId="33" borderId="48" xfId="0" applyNumberFormat="1" applyFont="1" applyFill="1" applyBorder="1" applyAlignment="1">
      <alignment/>
    </xf>
    <xf numFmtId="199" fontId="1" fillId="33" borderId="48" xfId="0" applyNumberFormat="1" applyFont="1" applyFill="1" applyBorder="1" applyAlignment="1">
      <alignment vertical="center"/>
    </xf>
    <xf numFmtId="199" fontId="1" fillId="0" borderId="48" xfId="0" applyNumberFormat="1" applyFont="1" applyBorder="1" applyAlignment="1">
      <alignment vertical="center"/>
    </xf>
    <xf numFmtId="199" fontId="1" fillId="0" borderId="48" xfId="0" applyNumberFormat="1" applyFont="1" applyBorder="1" applyAlignment="1">
      <alignment/>
    </xf>
    <xf numFmtId="199" fontId="2" fillId="33" borderId="48" xfId="0" applyNumberFormat="1" applyFont="1" applyFill="1" applyBorder="1" applyAlignment="1">
      <alignment vertical="center"/>
    </xf>
    <xf numFmtId="199" fontId="2" fillId="33" borderId="48" xfId="0" applyNumberFormat="1" applyFont="1" applyFill="1" applyBorder="1" applyAlignment="1">
      <alignment/>
    </xf>
    <xf numFmtId="199" fontId="1" fillId="33" borderId="48" xfId="0" applyNumberFormat="1" applyFont="1" applyFill="1" applyBorder="1" applyAlignment="1">
      <alignment/>
    </xf>
    <xf numFmtId="199" fontId="1" fillId="33" borderId="41" xfId="0" applyNumberFormat="1" applyFont="1" applyFill="1" applyBorder="1" applyAlignment="1">
      <alignment/>
    </xf>
    <xf numFmtId="199" fontId="1" fillId="33" borderId="0" xfId="0" applyNumberFormat="1" applyFont="1" applyFill="1" applyBorder="1" applyAlignment="1">
      <alignment/>
    </xf>
    <xf numFmtId="199" fontId="1" fillId="33" borderId="0" xfId="0" applyNumberFormat="1" applyFont="1" applyFill="1" applyBorder="1" applyAlignment="1">
      <alignment vertical="center"/>
    </xf>
    <xf numFmtId="0" fontId="0" fillId="33" borderId="48" xfId="0" applyFill="1" applyBorder="1" applyAlignment="1">
      <alignment wrapText="1"/>
    </xf>
    <xf numFmtId="0" fontId="1" fillId="34" borderId="48" xfId="0" applyFont="1" applyFill="1" applyBorder="1" applyAlignment="1">
      <alignment horizontal="center" vertical="center" wrapText="1"/>
    </xf>
    <xf numFmtId="0" fontId="1" fillId="33" borderId="48" xfId="0" applyFont="1" applyFill="1" applyBorder="1" applyAlignment="1">
      <alignment wrapText="1"/>
    </xf>
    <xf numFmtId="0" fontId="1" fillId="33" borderId="48" xfId="0" applyFont="1" applyFill="1" applyBorder="1" applyAlignment="1">
      <alignment vertical="center" wrapText="1"/>
    </xf>
    <xf numFmtId="0" fontId="2" fillId="33" borderId="48" xfId="0" applyFont="1" applyFill="1" applyBorder="1" applyAlignment="1">
      <alignment vertical="center" wrapText="1"/>
    </xf>
    <xf numFmtId="0" fontId="2" fillId="33" borderId="48" xfId="0" applyFont="1" applyFill="1" applyBorder="1" applyAlignment="1">
      <alignment wrapText="1"/>
    </xf>
    <xf numFmtId="0" fontId="1" fillId="33" borderId="34" xfId="0" applyFont="1" applyFill="1" applyBorder="1" applyAlignment="1">
      <alignment wrapText="1"/>
    </xf>
    <xf numFmtId="199" fontId="4" fillId="33" borderId="59" xfId="0" applyNumberFormat="1" applyFont="1" applyFill="1" applyBorder="1" applyAlignment="1">
      <alignment/>
    </xf>
    <xf numFmtId="199" fontId="5" fillId="33" borderId="59" xfId="0" applyNumberFormat="1" applyFont="1" applyFill="1" applyBorder="1" applyAlignment="1">
      <alignment horizontal="center" vertical="center"/>
    </xf>
    <xf numFmtId="199" fontId="4" fillId="33" borderId="0" xfId="0" applyNumberFormat="1" applyFont="1" applyFill="1" applyBorder="1" applyAlignment="1">
      <alignment/>
    </xf>
    <xf numFmtId="0" fontId="0" fillId="33" borderId="24" xfId="0" applyFont="1" applyFill="1" applyBorder="1" applyAlignment="1" applyProtection="1">
      <alignment horizontal="center" vertical="center" wrapText="1"/>
      <protection/>
    </xf>
    <xf numFmtId="0" fontId="1" fillId="0" borderId="16" xfId="0" applyFont="1" applyFill="1" applyBorder="1" applyAlignment="1">
      <alignment horizontal="center" vertical="center"/>
    </xf>
    <xf numFmtId="0" fontId="1" fillId="0" borderId="16" xfId="0" applyFont="1" applyFill="1" applyBorder="1" applyAlignment="1">
      <alignment horizontal="left" vertical="center"/>
    </xf>
    <xf numFmtId="0" fontId="1" fillId="0" borderId="22" xfId="0" applyFont="1" applyFill="1" applyBorder="1" applyAlignment="1">
      <alignment horizontal="left" vertical="center"/>
    </xf>
    <xf numFmtId="0" fontId="1" fillId="0" borderId="22" xfId="0" applyFont="1" applyFill="1" applyBorder="1" applyAlignment="1">
      <alignment horizontal="center" vertical="center"/>
    </xf>
    <xf numFmtId="0" fontId="0" fillId="41" borderId="0" xfId="0" applyFill="1" applyAlignment="1">
      <alignment/>
    </xf>
    <xf numFmtId="0" fontId="1" fillId="41" borderId="16" xfId="0" applyFont="1" applyFill="1" applyBorder="1" applyAlignment="1">
      <alignment horizontal="left" vertical="center"/>
    </xf>
    <xf numFmtId="0" fontId="1" fillId="41" borderId="16" xfId="0" applyFont="1" applyFill="1" applyBorder="1" applyAlignment="1">
      <alignment horizontal="center" vertical="center"/>
    </xf>
    <xf numFmtId="0" fontId="1" fillId="41" borderId="15" xfId="0" applyFont="1" applyFill="1" applyBorder="1" applyAlignment="1">
      <alignment horizontal="center" vertical="center"/>
    </xf>
    <xf numFmtId="0" fontId="1" fillId="41" borderId="16" xfId="0" applyFont="1" applyFill="1" applyBorder="1" applyAlignment="1">
      <alignment vertical="center"/>
    </xf>
    <xf numFmtId="0" fontId="1" fillId="41" borderId="13" xfId="0" applyFont="1" applyFill="1" applyBorder="1" applyAlignment="1">
      <alignment horizontal="left" vertical="center"/>
    </xf>
    <xf numFmtId="0" fontId="0" fillId="41" borderId="13" xfId="0" applyFont="1" applyFill="1" applyBorder="1" applyAlignment="1" applyProtection="1">
      <alignment horizontal="center" vertical="center" wrapText="1"/>
      <protection/>
    </xf>
    <xf numFmtId="0" fontId="0" fillId="41" borderId="29" xfId="0" applyFont="1" applyFill="1" applyBorder="1" applyAlignment="1" applyProtection="1">
      <alignment horizontal="center" vertical="center" wrapText="1"/>
      <protection/>
    </xf>
    <xf numFmtId="199" fontId="0" fillId="41" borderId="48" xfId="0" applyNumberFormat="1" applyFill="1" applyBorder="1" applyAlignment="1">
      <alignment horizontal="center" vertical="center"/>
    </xf>
    <xf numFmtId="0" fontId="0" fillId="41" borderId="48" xfId="0" applyFill="1" applyBorder="1" applyAlignment="1">
      <alignment/>
    </xf>
    <xf numFmtId="0" fontId="1" fillId="41" borderId="13" xfId="0" applyFont="1" applyFill="1" applyBorder="1" applyAlignment="1">
      <alignment horizontal="center" vertical="center"/>
    </xf>
    <xf numFmtId="0" fontId="1" fillId="41" borderId="11" xfId="0" applyFont="1" applyFill="1" applyBorder="1" applyAlignment="1">
      <alignment horizontal="center" vertical="center"/>
    </xf>
    <xf numFmtId="0" fontId="1" fillId="41" borderId="13" xfId="0" applyFont="1" applyFill="1" applyBorder="1" applyAlignment="1">
      <alignment vertical="center"/>
    </xf>
    <xf numFmtId="0" fontId="1" fillId="41" borderId="17" xfId="0" applyFont="1" applyFill="1" applyBorder="1" applyAlignment="1">
      <alignment horizontal="left" vertical="center"/>
    </xf>
    <xf numFmtId="0" fontId="1" fillId="41" borderId="17" xfId="0" applyFont="1" applyFill="1" applyBorder="1" applyAlignment="1">
      <alignment horizontal="center" vertical="center"/>
    </xf>
    <xf numFmtId="0" fontId="1" fillId="41" borderId="17" xfId="0" applyFont="1" applyFill="1" applyBorder="1" applyAlignment="1">
      <alignment vertical="center"/>
    </xf>
    <xf numFmtId="0" fontId="0" fillId="41" borderId="24" xfId="0" applyFont="1" applyFill="1" applyBorder="1" applyAlignment="1" applyProtection="1">
      <alignment horizontal="center" vertical="center" wrapText="1"/>
      <protection/>
    </xf>
    <xf numFmtId="0" fontId="1" fillId="41" borderId="22" xfId="0" applyFont="1" applyFill="1" applyBorder="1" applyAlignment="1">
      <alignment horizontal="left" vertical="center"/>
    </xf>
    <xf numFmtId="0" fontId="1" fillId="41" borderId="22" xfId="0" applyFont="1" applyFill="1" applyBorder="1" applyAlignment="1">
      <alignment horizontal="center" vertical="center"/>
    </xf>
    <xf numFmtId="0" fontId="1" fillId="41" borderId="23" xfId="0" applyFont="1" applyFill="1" applyBorder="1" applyAlignment="1">
      <alignment horizontal="center" vertical="center"/>
    </xf>
    <xf numFmtId="0" fontId="1" fillId="41" borderId="22" xfId="0" applyFont="1" applyFill="1" applyBorder="1" applyAlignment="1">
      <alignment vertical="center"/>
    </xf>
    <xf numFmtId="0" fontId="1" fillId="41" borderId="15" xfId="0" applyFont="1" applyFill="1" applyBorder="1" applyAlignment="1">
      <alignment horizontal="left" vertical="center"/>
    </xf>
    <xf numFmtId="0" fontId="1" fillId="0" borderId="15" xfId="0" applyFont="1" applyFill="1" applyBorder="1" applyAlignment="1">
      <alignment horizontal="center" vertical="center"/>
    </xf>
    <xf numFmtId="0" fontId="1" fillId="0" borderId="13" xfId="0" applyFont="1" applyFill="1" applyBorder="1" applyAlignment="1">
      <alignment horizontal="right" vertical="center"/>
    </xf>
    <xf numFmtId="0" fontId="1" fillId="41" borderId="0" xfId="0" applyFont="1" applyFill="1" applyAlignment="1">
      <alignment/>
    </xf>
    <xf numFmtId="0" fontId="1" fillId="0" borderId="16" xfId="0" applyFont="1" applyFill="1" applyBorder="1" applyAlignment="1">
      <alignment vertical="center"/>
    </xf>
    <xf numFmtId="0" fontId="0" fillId="0" borderId="16"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199" fontId="1" fillId="0" borderId="48" xfId="0" applyNumberFormat="1" applyFont="1" applyFill="1" applyBorder="1" applyAlignment="1">
      <alignment horizontal="center" vertical="center"/>
    </xf>
    <xf numFmtId="0" fontId="1" fillId="0" borderId="48" xfId="0" applyFont="1" applyFill="1" applyBorder="1" applyAlignment="1">
      <alignment/>
    </xf>
    <xf numFmtId="0" fontId="1" fillId="0" borderId="17" xfId="0" applyFont="1" applyFill="1" applyBorder="1" applyAlignment="1">
      <alignment horizontal="left" vertical="center"/>
    </xf>
    <xf numFmtId="0" fontId="1" fillId="0" borderId="17" xfId="0" applyFont="1" applyFill="1" applyBorder="1" applyAlignment="1">
      <alignment horizontal="center" vertical="center"/>
    </xf>
    <xf numFmtId="0" fontId="1" fillId="0" borderId="17" xfId="0" applyFont="1" applyFill="1" applyBorder="1" applyAlignment="1">
      <alignment vertical="center"/>
    </xf>
    <xf numFmtId="0" fontId="0" fillId="0" borderId="17" xfId="0" applyFont="1" applyFill="1" applyBorder="1" applyAlignment="1" applyProtection="1">
      <alignment horizontal="center" vertical="center" wrapText="1"/>
      <protection/>
    </xf>
    <xf numFmtId="0" fontId="0" fillId="0" borderId="35" xfId="0" applyFont="1" applyFill="1" applyBorder="1" applyAlignment="1" applyProtection="1">
      <alignment horizontal="center" vertical="center" wrapText="1"/>
      <protection/>
    </xf>
    <xf numFmtId="0" fontId="1" fillId="0" borderId="23" xfId="0" applyFont="1" applyFill="1" applyBorder="1" applyAlignment="1">
      <alignment horizontal="center" vertical="center"/>
    </xf>
    <xf numFmtId="0" fontId="1" fillId="0" borderId="22" xfId="0" applyFont="1" applyFill="1" applyBorder="1" applyAlignment="1">
      <alignment vertical="center"/>
    </xf>
    <xf numFmtId="0" fontId="1" fillId="0" borderId="0" xfId="0" applyFont="1" applyFill="1" applyBorder="1" applyAlignment="1">
      <alignment vertical="center"/>
    </xf>
    <xf numFmtId="0" fontId="1" fillId="0" borderId="48" xfId="0" applyFont="1" applyFill="1" applyBorder="1" applyAlignment="1">
      <alignment vertical="center"/>
    </xf>
    <xf numFmtId="0" fontId="1" fillId="41" borderId="12" xfId="0" applyFont="1" applyFill="1" applyBorder="1" applyAlignment="1">
      <alignment horizontal="center" vertical="center"/>
    </xf>
    <xf numFmtId="0" fontId="1" fillId="41" borderId="12" xfId="0" applyFont="1" applyFill="1" applyBorder="1" applyAlignment="1">
      <alignment vertical="center"/>
    </xf>
    <xf numFmtId="0" fontId="0" fillId="41" borderId="16" xfId="0" applyFont="1" applyFill="1" applyBorder="1" applyAlignment="1" applyProtection="1">
      <alignment horizontal="center" vertical="center" wrapText="1"/>
      <protection/>
    </xf>
    <xf numFmtId="199" fontId="1" fillId="41" borderId="48" xfId="0" applyNumberFormat="1" applyFont="1" applyFill="1" applyBorder="1" applyAlignment="1">
      <alignment horizontal="center" vertical="center"/>
    </xf>
    <xf numFmtId="0" fontId="1" fillId="41" borderId="48" xfId="0" applyFont="1" applyFill="1" applyBorder="1" applyAlignment="1">
      <alignment/>
    </xf>
    <xf numFmtId="0" fontId="1" fillId="41" borderId="0" xfId="0" applyFont="1" applyFill="1" applyBorder="1" applyAlignment="1">
      <alignment vertical="center"/>
    </xf>
    <xf numFmtId="0" fontId="1" fillId="41" borderId="48" xfId="0" applyFont="1" applyFill="1" applyBorder="1" applyAlignment="1">
      <alignment vertical="center"/>
    </xf>
    <xf numFmtId="0" fontId="1" fillId="41" borderId="0" xfId="0" applyFont="1" applyFill="1" applyAlignment="1">
      <alignment vertical="center"/>
    </xf>
    <xf numFmtId="0" fontId="1" fillId="41" borderId="33" xfId="0" applyFont="1" applyFill="1" applyBorder="1" applyAlignment="1">
      <alignment horizontal="left" vertical="center"/>
    </xf>
    <xf numFmtId="0" fontId="0" fillId="41" borderId="29" xfId="0" applyFont="1" applyFill="1" applyBorder="1" applyAlignment="1" applyProtection="1">
      <alignment horizontal="center" vertical="center" wrapText="1"/>
      <protection/>
    </xf>
    <xf numFmtId="0" fontId="1" fillId="0" borderId="11" xfId="0" applyFont="1" applyFill="1" applyBorder="1" applyAlignment="1">
      <alignment horizontal="center" vertical="center"/>
    </xf>
    <xf numFmtId="0" fontId="0" fillId="41" borderId="11" xfId="0" applyFont="1" applyFill="1" applyBorder="1" applyAlignment="1" applyProtection="1">
      <alignment horizontal="center" vertical="center" wrapText="1"/>
      <protection/>
    </xf>
    <xf numFmtId="0" fontId="0" fillId="41" borderId="27" xfId="0" applyFont="1" applyFill="1" applyBorder="1" applyAlignment="1" applyProtection="1">
      <alignment horizontal="center" vertical="center" wrapText="1"/>
      <protection/>
    </xf>
    <xf numFmtId="0" fontId="0" fillId="41" borderId="11" xfId="0" applyFont="1" applyFill="1" applyBorder="1" applyAlignment="1" applyProtection="1">
      <alignment horizontal="center" vertical="center" wrapText="1"/>
      <protection/>
    </xf>
    <xf numFmtId="0" fontId="0" fillId="41" borderId="11" xfId="0" applyFont="1" applyFill="1" applyBorder="1" applyAlignment="1" applyProtection="1">
      <alignment horizontal="left" vertical="center" wrapText="1"/>
      <protection/>
    </xf>
    <xf numFmtId="4" fontId="1" fillId="41" borderId="13" xfId="0" applyNumberFormat="1" applyFont="1" applyFill="1" applyBorder="1" applyAlignment="1">
      <alignment vertical="center"/>
    </xf>
    <xf numFmtId="0" fontId="1" fillId="41" borderId="13" xfId="0" applyFont="1" applyFill="1" applyBorder="1" applyAlignment="1">
      <alignment horizontal="left" vertical="center" wrapText="1"/>
    </xf>
    <xf numFmtId="0" fontId="0" fillId="0" borderId="13" xfId="0" applyFont="1" applyFill="1" applyBorder="1" applyAlignment="1" applyProtection="1">
      <alignment horizontal="center" vertical="center" wrapText="1"/>
      <protection/>
    </xf>
    <xf numFmtId="0" fontId="1" fillId="0" borderId="36" xfId="0" applyFont="1" applyFill="1" applyBorder="1" applyAlignment="1">
      <alignment horizontal="left" vertical="center"/>
    </xf>
    <xf numFmtId="0" fontId="1" fillId="0" borderId="20"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20" xfId="0" applyFont="1" applyFill="1" applyBorder="1" applyAlignment="1">
      <alignment vertical="center"/>
    </xf>
    <xf numFmtId="0" fontId="1" fillId="0" borderId="31" xfId="0" applyFont="1" applyFill="1" applyBorder="1" applyAlignment="1">
      <alignment vertical="center"/>
    </xf>
    <xf numFmtId="0" fontId="1" fillId="0" borderId="20" xfId="0" applyFont="1" applyFill="1" applyBorder="1" applyAlignment="1">
      <alignment horizontal="left" vertical="center"/>
    </xf>
    <xf numFmtId="0" fontId="0" fillId="0" borderId="20"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xf>
    <xf numFmtId="0" fontId="2" fillId="33" borderId="46" xfId="0" applyFont="1" applyFill="1" applyBorder="1" applyAlignment="1">
      <alignment horizontal="center" vertical="center"/>
    </xf>
    <xf numFmtId="0" fontId="2" fillId="33" borderId="28" xfId="0" applyFont="1" applyFill="1" applyBorder="1" applyAlignment="1">
      <alignment horizontal="center" vertical="center"/>
    </xf>
    <xf numFmtId="0" fontId="2" fillId="37" borderId="28" xfId="0" applyFont="1" applyFill="1" applyBorder="1" applyAlignment="1">
      <alignment horizontal="center" vertical="center"/>
    </xf>
    <xf numFmtId="0" fontId="2" fillId="33" borderId="14" xfId="0" applyFont="1" applyFill="1" applyBorder="1" applyAlignment="1">
      <alignment horizontal="center" vertical="center"/>
    </xf>
    <xf numFmtId="0" fontId="1" fillId="0" borderId="33" xfId="0" applyFont="1" applyFill="1" applyBorder="1" applyAlignment="1">
      <alignment horizontal="left" vertical="center"/>
    </xf>
    <xf numFmtId="0" fontId="1" fillId="0" borderId="33" xfId="0" applyFont="1" applyFill="1" applyBorder="1" applyAlignment="1">
      <alignment horizontal="center" vertical="center"/>
    </xf>
    <xf numFmtId="0" fontId="1" fillId="0" borderId="33" xfId="0" applyFont="1" applyFill="1" applyBorder="1" applyAlignment="1">
      <alignment vertical="center"/>
    </xf>
    <xf numFmtId="0" fontId="0" fillId="0" borderId="33" xfId="0" applyFont="1" applyFill="1" applyBorder="1" applyAlignment="1" applyProtection="1">
      <alignment horizontal="center" vertical="center" wrapText="1"/>
      <protection/>
    </xf>
    <xf numFmtId="0" fontId="0" fillId="0" borderId="55" xfId="0" applyFont="1" applyFill="1" applyBorder="1" applyAlignment="1" applyProtection="1">
      <alignment horizontal="center" vertical="center" wrapText="1"/>
      <protection/>
    </xf>
    <xf numFmtId="199" fontId="2" fillId="0" borderId="48" xfId="0" applyNumberFormat="1" applyFont="1" applyFill="1" applyBorder="1" applyAlignment="1">
      <alignment horizontal="center" vertical="center"/>
    </xf>
    <xf numFmtId="0" fontId="0" fillId="0" borderId="10" xfId="0" applyFill="1" applyBorder="1" applyAlignment="1">
      <alignment horizontal="left"/>
    </xf>
    <xf numFmtId="0" fontId="0" fillId="0" borderId="10" xfId="0" applyFill="1" applyBorder="1" applyAlignment="1">
      <alignment horizontal="center"/>
    </xf>
    <xf numFmtId="0" fontId="0" fillId="0" borderId="0" xfId="0" applyFill="1" applyAlignment="1">
      <alignment horizontal="center"/>
    </xf>
    <xf numFmtId="0" fontId="0" fillId="0" borderId="0" xfId="0" applyFill="1" applyBorder="1" applyAlignment="1">
      <alignment horizontal="center"/>
    </xf>
    <xf numFmtId="0" fontId="0" fillId="0" borderId="10" xfId="0" applyFill="1" applyBorder="1" applyAlignment="1">
      <alignment/>
    </xf>
    <xf numFmtId="0" fontId="0" fillId="0" borderId="0" xfId="0" applyFill="1" applyAlignment="1">
      <alignment horizontal="left"/>
    </xf>
    <xf numFmtId="0" fontId="0" fillId="0" borderId="0" xfId="0" applyFill="1" applyAlignment="1">
      <alignment horizontal="center" vertical="center"/>
    </xf>
    <xf numFmtId="199" fontId="2" fillId="0" borderId="46" xfId="0" applyNumberFormat="1" applyFont="1" applyFill="1" applyBorder="1" applyAlignment="1">
      <alignment horizontal="center" vertical="center"/>
    </xf>
    <xf numFmtId="0" fontId="1" fillId="0" borderId="29" xfId="0" applyFont="1" applyFill="1" applyBorder="1" applyAlignment="1">
      <alignment horizontal="center" vertical="center"/>
    </xf>
    <xf numFmtId="0" fontId="1" fillId="0" borderId="60" xfId="0" applyFont="1" applyFill="1" applyBorder="1" applyAlignment="1">
      <alignment horizontal="center" vertical="center"/>
    </xf>
    <xf numFmtId="0" fontId="0" fillId="0" borderId="36"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vertical="center" wrapText="1"/>
      <protection/>
    </xf>
    <xf numFmtId="199" fontId="0" fillId="0" borderId="48" xfId="0" applyNumberFormat="1" applyFill="1" applyBorder="1" applyAlignment="1">
      <alignment horizontal="center" vertical="center"/>
    </xf>
    <xf numFmtId="0" fontId="0" fillId="0" borderId="48" xfId="0" applyFill="1" applyBorder="1" applyAlignment="1">
      <alignment/>
    </xf>
    <xf numFmtId="199" fontId="0" fillId="0" borderId="41" xfId="0" applyNumberFormat="1" applyFill="1" applyBorder="1" applyAlignment="1">
      <alignment horizontal="center" vertical="center"/>
    </xf>
    <xf numFmtId="0" fontId="1" fillId="0" borderId="23" xfId="0" applyFont="1" applyFill="1" applyBorder="1" applyAlignment="1">
      <alignment vertical="center"/>
    </xf>
    <xf numFmtId="0" fontId="1" fillId="0" borderId="11" xfId="0" applyFont="1" applyFill="1" applyBorder="1" applyAlignment="1">
      <alignment horizontal="right" vertical="center"/>
    </xf>
    <xf numFmtId="167" fontId="1" fillId="0" borderId="11" xfId="0" applyNumberFormat="1" applyFont="1" applyFill="1" applyBorder="1" applyAlignment="1">
      <alignment vertical="center" wrapText="1"/>
    </xf>
    <xf numFmtId="0" fontId="1" fillId="0" borderId="11"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0" fillId="0" borderId="29" xfId="0" applyFont="1" applyFill="1" applyBorder="1" applyAlignment="1" applyProtection="1">
      <alignment horizontal="left" vertical="center" wrapText="1"/>
      <protection/>
    </xf>
    <xf numFmtId="199" fontId="1" fillId="0" borderId="48" xfId="0" applyNumberFormat="1" applyFont="1" applyFill="1" applyBorder="1" applyAlignment="1">
      <alignment vertical="center"/>
    </xf>
    <xf numFmtId="0" fontId="1" fillId="0" borderId="48" xfId="0" applyFont="1" applyFill="1" applyBorder="1" applyAlignment="1">
      <alignment vertical="center" wrapText="1"/>
    </xf>
    <xf numFmtId="167" fontId="1" fillId="0" borderId="23" xfId="0" applyNumberFormat="1" applyFont="1" applyFill="1" applyBorder="1" applyAlignment="1">
      <alignment vertical="center" wrapText="1"/>
    </xf>
    <xf numFmtId="0" fontId="1" fillId="0" borderId="23" xfId="0" applyFont="1" applyFill="1" applyBorder="1" applyAlignment="1">
      <alignment horizontal="left" vertical="center" wrapText="1"/>
    </xf>
    <xf numFmtId="0" fontId="1" fillId="0" borderId="23" xfId="0" applyFont="1" applyFill="1" applyBorder="1" applyAlignment="1">
      <alignment horizontal="center" vertical="center" wrapText="1"/>
    </xf>
    <xf numFmtId="0" fontId="1" fillId="0" borderId="23" xfId="0" applyFont="1" applyFill="1" applyBorder="1" applyAlignment="1">
      <alignment horizontal="right" vertical="center"/>
    </xf>
    <xf numFmtId="0" fontId="1" fillId="0" borderId="23" xfId="0" applyFont="1" applyFill="1" applyBorder="1" applyAlignment="1">
      <alignment/>
    </xf>
    <xf numFmtId="0" fontId="1" fillId="0" borderId="48" xfId="0" applyFont="1" applyFill="1" applyBorder="1" applyAlignment="1">
      <alignment wrapText="1"/>
    </xf>
    <xf numFmtId="0" fontId="1" fillId="0" borderId="58" xfId="0" applyFont="1" applyFill="1" applyBorder="1" applyAlignment="1">
      <alignment horizontal="center" vertical="center"/>
    </xf>
    <xf numFmtId="0" fontId="1" fillId="41" borderId="12" xfId="0" applyFont="1" applyFill="1" applyBorder="1" applyAlignment="1">
      <alignment horizontal="right" vertical="center"/>
    </xf>
    <xf numFmtId="0" fontId="1" fillId="41" borderId="12" xfId="0" applyFont="1" applyFill="1" applyBorder="1" applyAlignment="1">
      <alignment horizontal="left" vertical="center"/>
    </xf>
    <xf numFmtId="0" fontId="1" fillId="41" borderId="14" xfId="0" applyFont="1" applyFill="1" applyBorder="1" applyAlignment="1">
      <alignment horizontal="center" vertical="center"/>
    </xf>
    <xf numFmtId="167" fontId="1" fillId="41" borderId="12" xfId="0" applyNumberFormat="1" applyFont="1" applyFill="1" applyBorder="1" applyAlignment="1">
      <alignment horizontal="right" vertical="center" wrapText="1"/>
    </xf>
    <xf numFmtId="0" fontId="1" fillId="41" borderId="12" xfId="0" applyFont="1" applyFill="1" applyBorder="1" applyAlignment="1">
      <alignment horizontal="left" vertical="center" wrapText="1"/>
    </xf>
    <xf numFmtId="0" fontId="1" fillId="41" borderId="12" xfId="0" applyFont="1" applyFill="1" applyBorder="1" applyAlignment="1">
      <alignment horizontal="center" vertical="center" wrapText="1"/>
    </xf>
    <xf numFmtId="0" fontId="1" fillId="41" borderId="13" xfId="0" applyFont="1" applyFill="1" applyBorder="1" applyAlignment="1" applyProtection="1">
      <alignment horizontal="left" vertical="center" wrapText="1"/>
      <protection/>
    </xf>
    <xf numFmtId="0" fontId="0" fillId="41" borderId="13" xfId="0" applyFont="1" applyFill="1" applyBorder="1" applyAlignment="1" applyProtection="1">
      <alignment horizontal="left" vertical="center" wrapText="1"/>
      <protection/>
    </xf>
    <xf numFmtId="0" fontId="0" fillId="41" borderId="29" xfId="0" applyFont="1" applyFill="1" applyBorder="1" applyAlignment="1" applyProtection="1">
      <alignment horizontal="left" vertical="center" wrapText="1"/>
      <protection/>
    </xf>
    <xf numFmtId="199" fontId="1" fillId="41" borderId="48" xfId="0" applyNumberFormat="1" applyFont="1" applyFill="1" applyBorder="1" applyAlignment="1">
      <alignment/>
    </xf>
    <xf numFmtId="0" fontId="1" fillId="41" borderId="48" xfId="0" applyFont="1" applyFill="1" applyBorder="1" applyAlignment="1">
      <alignment vertical="center" wrapText="1"/>
    </xf>
    <xf numFmtId="167" fontId="1" fillId="41" borderId="12" xfId="0" applyNumberFormat="1" applyFont="1" applyFill="1" applyBorder="1" applyAlignment="1">
      <alignment vertical="center" wrapText="1"/>
    </xf>
    <xf numFmtId="199" fontId="1" fillId="41" borderId="48" xfId="0" applyNumberFormat="1" applyFont="1" applyFill="1" applyBorder="1" applyAlignment="1">
      <alignment vertical="center"/>
    </xf>
    <xf numFmtId="0" fontId="1" fillId="41" borderId="23" xfId="0" applyFont="1" applyFill="1" applyBorder="1" applyAlignment="1">
      <alignment/>
    </xf>
    <xf numFmtId="0" fontId="1" fillId="41" borderId="33" xfId="0" applyFont="1" applyFill="1" applyBorder="1" applyAlignment="1">
      <alignment horizontal="right" vertical="center"/>
    </xf>
    <xf numFmtId="0" fontId="1" fillId="41" borderId="33" xfId="0" applyFont="1" applyFill="1" applyBorder="1" applyAlignment="1">
      <alignment horizontal="center" vertical="center"/>
    </xf>
    <xf numFmtId="0" fontId="0" fillId="41" borderId="33" xfId="0" applyFont="1" applyFill="1" applyBorder="1" applyAlignment="1">
      <alignment horizontal="center" vertical="center"/>
    </xf>
    <xf numFmtId="167" fontId="1" fillId="41" borderId="33" xfId="0" applyNumberFormat="1" applyFont="1" applyFill="1" applyBorder="1" applyAlignment="1">
      <alignment horizontal="right" vertical="center" wrapText="1"/>
    </xf>
    <xf numFmtId="0" fontId="1" fillId="41" borderId="33" xfId="0" applyFont="1" applyFill="1" applyBorder="1" applyAlignment="1">
      <alignment horizontal="left" vertical="center" wrapText="1"/>
    </xf>
    <xf numFmtId="0" fontId="1" fillId="41" borderId="33" xfId="0" applyFont="1" applyFill="1" applyBorder="1" applyAlignment="1">
      <alignment horizontal="center" vertical="center" wrapText="1"/>
    </xf>
    <xf numFmtId="0" fontId="1" fillId="41" borderId="48" xfId="0" applyFont="1" applyFill="1" applyBorder="1" applyAlignment="1">
      <alignment wrapText="1"/>
    </xf>
    <xf numFmtId="0" fontId="1" fillId="41" borderId="14" xfId="0" applyFont="1" applyFill="1" applyBorder="1" applyAlignment="1">
      <alignment horizontal="right" vertical="center"/>
    </xf>
    <xf numFmtId="0" fontId="1" fillId="41" borderId="14" xfId="0" applyFont="1" applyFill="1" applyBorder="1" applyAlignment="1">
      <alignment horizontal="center" vertical="center" wrapText="1"/>
    </xf>
    <xf numFmtId="0" fontId="1" fillId="41" borderId="14" xfId="0" applyFont="1" applyFill="1" applyBorder="1" applyAlignment="1">
      <alignment horizontal="left" vertical="center" wrapText="1"/>
    </xf>
    <xf numFmtId="0" fontId="0" fillId="41" borderId="14" xfId="0" applyFont="1" applyFill="1" applyBorder="1" applyAlignment="1">
      <alignment horizontal="left" vertical="center" wrapText="1"/>
    </xf>
    <xf numFmtId="0" fontId="1" fillId="41" borderId="17" xfId="0" applyFont="1" applyFill="1" applyBorder="1" applyAlignment="1">
      <alignment horizontal="right" vertical="center"/>
    </xf>
    <xf numFmtId="167" fontId="1" fillId="41" borderId="17" xfId="0" applyNumberFormat="1" applyFont="1" applyFill="1" applyBorder="1" applyAlignment="1">
      <alignment vertical="center" wrapText="1"/>
    </xf>
    <xf numFmtId="0" fontId="1" fillId="41" borderId="17" xfId="0" applyFont="1" applyFill="1" applyBorder="1" applyAlignment="1">
      <alignment horizontal="left" vertical="center" wrapText="1"/>
    </xf>
    <xf numFmtId="0" fontId="1" fillId="41" borderId="17" xfId="0" applyFont="1" applyFill="1" applyBorder="1" applyAlignment="1">
      <alignment horizontal="center" vertical="center" wrapText="1"/>
    </xf>
    <xf numFmtId="0" fontId="0" fillId="41" borderId="17" xfId="0" applyFont="1" applyFill="1" applyBorder="1" applyAlignment="1" applyProtection="1">
      <alignment horizontal="center" vertical="center" wrapText="1"/>
      <protection/>
    </xf>
    <xf numFmtId="0" fontId="0" fillId="41" borderId="35" xfId="0" applyFont="1" applyFill="1" applyBorder="1" applyAlignment="1" applyProtection="1">
      <alignment horizontal="center" vertical="center" wrapText="1"/>
      <protection/>
    </xf>
    <xf numFmtId="0" fontId="1" fillId="0" borderId="13" xfId="0" applyFont="1" applyFill="1" applyBorder="1" applyAlignment="1" applyProtection="1">
      <alignment horizontal="center" vertical="center" wrapText="1"/>
      <protection/>
    </xf>
    <xf numFmtId="167" fontId="1" fillId="0" borderId="13" xfId="0" applyNumberFormat="1" applyFont="1" applyFill="1" applyBorder="1" applyAlignment="1">
      <alignment horizontal="right" vertical="center" wrapText="1"/>
    </xf>
    <xf numFmtId="0" fontId="1" fillId="0" borderId="11" xfId="0" applyFont="1" applyFill="1" applyBorder="1" applyAlignment="1" applyProtection="1">
      <alignment horizontal="left" vertical="center" wrapText="1"/>
      <protection/>
    </xf>
    <xf numFmtId="0" fontId="0" fillId="0" borderId="13" xfId="0" applyFont="1" applyFill="1" applyBorder="1" applyAlignment="1">
      <alignment horizontal="left" vertical="center" wrapText="1"/>
    </xf>
    <xf numFmtId="199" fontId="1" fillId="0" borderId="48" xfId="0" applyNumberFormat="1" applyFont="1" applyFill="1" applyBorder="1" applyAlignment="1">
      <alignment/>
    </xf>
    <xf numFmtId="0" fontId="1" fillId="33" borderId="61" xfId="0" applyFont="1" applyFill="1" applyBorder="1" applyAlignment="1">
      <alignment horizontal="left" vertical="center"/>
    </xf>
    <xf numFmtId="0" fontId="0" fillId="33" borderId="62" xfId="0" applyFont="1" applyFill="1" applyBorder="1" applyAlignment="1" applyProtection="1">
      <alignment horizontal="center" vertical="center" wrapText="1"/>
      <protection/>
    </xf>
    <xf numFmtId="0" fontId="1" fillId="33" borderId="59" xfId="0" applyFont="1" applyFill="1" applyBorder="1" applyAlignment="1">
      <alignment horizontal="left" vertical="center" wrapText="1"/>
    </xf>
    <xf numFmtId="0" fontId="0" fillId="37" borderId="63" xfId="0" applyFont="1" applyFill="1" applyBorder="1" applyAlignment="1" applyProtection="1">
      <alignment horizontal="center" vertical="center" wrapText="1"/>
      <protection/>
    </xf>
    <xf numFmtId="0" fontId="0" fillId="0" borderId="64" xfId="0" applyBorder="1" applyAlignment="1">
      <alignment horizontal="center" vertical="center" wrapText="1"/>
    </xf>
    <xf numFmtId="0" fontId="0" fillId="0" borderId="42" xfId="0" applyBorder="1" applyAlignment="1">
      <alignment horizontal="center" vertical="center" wrapText="1"/>
    </xf>
    <xf numFmtId="0" fontId="0" fillId="37" borderId="64" xfId="0" applyFont="1" applyFill="1" applyBorder="1" applyAlignment="1" applyProtection="1">
      <alignment horizontal="center" vertical="center" wrapText="1"/>
      <protection/>
    </xf>
    <xf numFmtId="0" fontId="0" fillId="0" borderId="0" xfId="0" applyBorder="1" applyAlignment="1">
      <alignment/>
    </xf>
    <xf numFmtId="0" fontId="0" fillId="0" borderId="0" xfId="0" applyAlignment="1">
      <alignment/>
    </xf>
    <xf numFmtId="0" fontId="0" fillId="0" borderId="65" xfId="0" applyBorder="1" applyAlignment="1">
      <alignment/>
    </xf>
    <xf numFmtId="0" fontId="0" fillId="0" borderId="0" xfId="0" applyAlignment="1">
      <alignment horizontal="center" vertical="center"/>
    </xf>
    <xf numFmtId="0" fontId="0" fillId="37" borderId="16" xfId="0" applyFont="1" applyFill="1" applyBorder="1" applyAlignment="1" applyProtection="1">
      <alignment horizontal="center" vertical="center" wrapText="1"/>
      <protection/>
    </xf>
    <xf numFmtId="0" fontId="0" fillId="37" borderId="22" xfId="0"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0" fillId="37" borderId="36" xfId="0" applyFont="1" applyFill="1" applyBorder="1" applyAlignment="1" applyProtection="1">
      <alignment horizontal="center" vertical="center" wrapText="1"/>
      <protection/>
    </xf>
    <xf numFmtId="0" fontId="0" fillId="37" borderId="22" xfId="0" applyFill="1" applyBorder="1" applyAlignment="1">
      <alignment horizontal="center" vertical="center" wrapText="1"/>
    </xf>
    <xf numFmtId="0" fontId="0" fillId="37" borderId="66" xfId="0" applyFont="1" applyFill="1" applyBorder="1" applyAlignment="1" applyProtection="1">
      <alignment horizontal="center" vertical="center" wrapText="1"/>
      <protection/>
    </xf>
    <xf numFmtId="199" fontId="0" fillId="0" borderId="66" xfId="0" applyNumberFormat="1" applyFont="1" applyFill="1" applyBorder="1" applyAlignment="1" applyProtection="1">
      <alignment horizontal="center" vertical="center" wrapText="1"/>
      <protection/>
    </xf>
    <xf numFmtId="199" fontId="0" fillId="0" borderId="64" xfId="0" applyNumberFormat="1" applyFill="1" applyBorder="1" applyAlignment="1">
      <alignment horizontal="center" vertical="center" wrapText="1"/>
    </xf>
    <xf numFmtId="199" fontId="0" fillId="0" borderId="42" xfId="0" applyNumberFormat="1" applyFill="1" applyBorder="1" applyAlignment="1">
      <alignment horizontal="center" vertical="center" wrapText="1"/>
    </xf>
    <xf numFmtId="0" fontId="0" fillId="37" borderId="24" xfId="0" applyFont="1" applyFill="1" applyBorder="1" applyAlignment="1" applyProtection="1">
      <alignment horizontal="center" vertical="center" wrapText="1"/>
      <protection/>
    </xf>
    <xf numFmtId="0" fontId="0" fillId="37" borderId="32"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42" xfId="0" applyFont="1" applyFill="1" applyBorder="1" applyAlignment="1" applyProtection="1">
      <alignment horizontal="center" vertical="center" wrapText="1"/>
      <protection/>
    </xf>
    <xf numFmtId="0" fontId="0" fillId="33" borderId="63" xfId="0" applyFont="1" applyFill="1" applyBorder="1" applyAlignment="1" applyProtection="1">
      <alignment horizontal="center" vertical="center" wrapText="1"/>
      <protection/>
    </xf>
    <xf numFmtId="0" fontId="0" fillId="41" borderId="63" xfId="0" applyFont="1" applyFill="1" applyBorder="1" applyAlignment="1" applyProtection="1">
      <alignment horizontal="center" vertical="center" wrapText="1"/>
      <protection/>
    </xf>
    <xf numFmtId="0" fontId="0" fillId="41" borderId="64" xfId="0" applyFont="1" applyFill="1" applyBorder="1" applyAlignment="1" applyProtection="1">
      <alignment horizontal="center" vertical="center" wrapText="1"/>
      <protection/>
    </xf>
    <xf numFmtId="0" fontId="0" fillId="41" borderId="42" xfId="0" applyFont="1" applyFill="1" applyBorder="1" applyAlignment="1" applyProtection="1">
      <alignment horizontal="center" vertical="center" wrapText="1"/>
      <protection/>
    </xf>
    <xf numFmtId="0" fontId="1" fillId="34" borderId="26" xfId="0" applyFont="1" applyFill="1" applyBorder="1" applyAlignment="1">
      <alignment horizontal="center" vertical="center"/>
    </xf>
    <xf numFmtId="0" fontId="1" fillId="34" borderId="19" xfId="0" applyFont="1" applyFill="1" applyBorder="1" applyAlignment="1">
      <alignment horizontal="center" vertical="center"/>
    </xf>
    <xf numFmtId="0" fontId="0" fillId="37" borderId="12" xfId="0" applyFill="1" applyBorder="1" applyAlignment="1">
      <alignment horizontal="center" vertical="center" wrapText="1"/>
    </xf>
    <xf numFmtId="0" fontId="1" fillId="37" borderId="16" xfId="0" applyFont="1" applyFill="1" applyBorder="1" applyAlignment="1">
      <alignment horizontal="left" vertical="center" wrapText="1"/>
    </xf>
    <xf numFmtId="0" fontId="1" fillId="37" borderId="12" xfId="0" applyFont="1" applyFill="1" applyBorder="1" applyAlignment="1">
      <alignment horizontal="left" vertical="center" wrapText="1"/>
    </xf>
    <xf numFmtId="0" fontId="1" fillId="37" borderId="16" xfId="0" applyFont="1" applyFill="1" applyBorder="1" applyAlignment="1">
      <alignment horizontal="left" vertical="center"/>
    </xf>
    <xf numFmtId="0" fontId="1" fillId="37" borderId="30" xfId="0" applyFont="1" applyFill="1" applyBorder="1" applyAlignment="1">
      <alignment horizontal="left" vertical="center"/>
    </xf>
    <xf numFmtId="0" fontId="1" fillId="37" borderId="16" xfId="0" applyFont="1" applyFill="1" applyBorder="1" applyAlignment="1">
      <alignment horizontal="center" vertical="center"/>
    </xf>
    <xf numFmtId="0" fontId="1" fillId="37" borderId="30" xfId="0" applyFont="1" applyFill="1" applyBorder="1" applyAlignment="1">
      <alignment horizontal="center" vertical="center"/>
    </xf>
    <xf numFmtId="0" fontId="1" fillId="34" borderId="26" xfId="0" applyFont="1" applyFill="1" applyBorder="1" applyAlignment="1">
      <alignment horizontal="center"/>
    </xf>
    <xf numFmtId="0" fontId="1" fillId="34" borderId="19" xfId="0" applyFont="1" applyFill="1" applyBorder="1" applyAlignment="1">
      <alignment horizontal="center"/>
    </xf>
    <xf numFmtId="4" fontId="1" fillId="0" borderId="16" xfId="0" applyNumberFormat="1" applyFont="1" applyFill="1" applyBorder="1" applyAlignment="1">
      <alignment horizontal="right" vertical="center"/>
    </xf>
    <xf numFmtId="4" fontId="1" fillId="0" borderId="12" xfId="0" applyNumberFormat="1" applyFont="1" applyFill="1" applyBorder="1" applyAlignment="1">
      <alignment horizontal="right" vertical="center"/>
    </xf>
    <xf numFmtId="0" fontId="1" fillId="0" borderId="16" xfId="0" applyFont="1" applyFill="1" applyBorder="1" applyAlignment="1">
      <alignment horizontal="center" vertical="center"/>
    </xf>
    <xf numFmtId="0" fontId="1" fillId="0" borderId="12" xfId="0" applyFont="1" applyFill="1" applyBorder="1" applyAlignment="1">
      <alignment horizontal="center" vertical="center"/>
    </xf>
    <xf numFmtId="0" fontId="1" fillId="33" borderId="16" xfId="0" applyFont="1" applyFill="1" applyBorder="1" applyAlignment="1">
      <alignment horizontal="left" vertical="center"/>
    </xf>
    <xf numFmtId="0" fontId="1" fillId="33" borderId="12" xfId="0" applyFont="1" applyFill="1" applyBorder="1" applyAlignment="1">
      <alignment horizontal="left" vertical="center"/>
    </xf>
    <xf numFmtId="0" fontId="1" fillId="33" borderId="16" xfId="0" applyFont="1" applyFill="1" applyBorder="1" applyAlignment="1">
      <alignment horizontal="center" vertical="center"/>
    </xf>
    <xf numFmtId="0" fontId="1" fillId="33" borderId="12" xfId="0" applyFont="1" applyFill="1" applyBorder="1" applyAlignment="1">
      <alignment horizontal="center" vertical="center"/>
    </xf>
    <xf numFmtId="0" fontId="1" fillId="0" borderId="16" xfId="0" applyFont="1" applyFill="1" applyBorder="1" applyAlignment="1">
      <alignment horizontal="left" vertical="center"/>
    </xf>
    <xf numFmtId="0" fontId="1" fillId="0" borderId="12" xfId="0" applyFont="1" applyFill="1" applyBorder="1" applyAlignment="1">
      <alignment horizontal="left" vertical="center"/>
    </xf>
    <xf numFmtId="0" fontId="1" fillId="37" borderId="12" xfId="0" applyFont="1" applyFill="1" applyBorder="1" applyAlignment="1">
      <alignment horizontal="left" vertical="center"/>
    </xf>
    <xf numFmtId="0" fontId="1" fillId="37" borderId="12" xfId="0" applyFont="1" applyFill="1" applyBorder="1" applyAlignment="1">
      <alignment horizontal="center" vertical="center"/>
    </xf>
    <xf numFmtId="0" fontId="1" fillId="37" borderId="22" xfId="0" applyFont="1" applyFill="1" applyBorder="1" applyAlignment="1">
      <alignment horizontal="left" vertical="center"/>
    </xf>
    <xf numFmtId="0" fontId="1" fillId="37" borderId="22" xfId="0" applyFont="1" applyFill="1" applyBorder="1" applyAlignment="1">
      <alignment horizontal="center" vertical="center"/>
    </xf>
    <xf numFmtId="0" fontId="1" fillId="37" borderId="22" xfId="0" applyFont="1" applyFill="1" applyBorder="1" applyAlignment="1">
      <alignment horizontal="left" vertical="center" wrapText="1"/>
    </xf>
    <xf numFmtId="0" fontId="1" fillId="33" borderId="36" xfId="0" applyFont="1" applyFill="1" applyBorder="1" applyAlignment="1">
      <alignment horizontal="left" vertical="center"/>
    </xf>
    <xf numFmtId="0" fontId="1" fillId="33" borderId="36"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30" xfId="0" applyFont="1" applyFill="1" applyBorder="1" applyAlignment="1">
      <alignment horizontal="center" vertical="center"/>
    </xf>
    <xf numFmtId="0" fontId="1" fillId="38" borderId="26" xfId="0" applyFont="1" applyFill="1" applyBorder="1" applyAlignment="1">
      <alignment horizontal="center" vertical="center"/>
    </xf>
    <xf numFmtId="0" fontId="1" fillId="38" borderId="19" xfId="0" applyFont="1" applyFill="1" applyBorder="1" applyAlignment="1">
      <alignment horizontal="center" vertical="center"/>
    </xf>
    <xf numFmtId="4" fontId="1" fillId="37" borderId="16" xfId="0" applyNumberFormat="1" applyFont="1" applyFill="1" applyBorder="1" applyAlignment="1">
      <alignment horizontal="right" vertical="center"/>
    </xf>
    <xf numFmtId="4" fontId="1" fillId="37" borderId="12" xfId="0" applyNumberFormat="1" applyFont="1" applyFill="1" applyBorder="1" applyAlignment="1">
      <alignment horizontal="right" vertical="center"/>
    </xf>
    <xf numFmtId="4" fontId="1" fillId="33" borderId="16" xfId="0" applyNumberFormat="1" applyFont="1" applyFill="1" applyBorder="1" applyAlignment="1">
      <alignment horizontal="right" vertical="center"/>
    </xf>
    <xf numFmtId="4" fontId="1" fillId="33" borderId="12" xfId="0" applyNumberFormat="1" applyFont="1" applyFill="1" applyBorder="1" applyAlignment="1">
      <alignment horizontal="right" vertical="center"/>
    </xf>
    <xf numFmtId="0" fontId="0" fillId="0" borderId="16" xfId="0" applyFont="1" applyFill="1" applyBorder="1" applyAlignment="1" applyProtection="1">
      <alignment horizontal="center" vertical="center" wrapText="1"/>
      <protection/>
    </xf>
    <xf numFmtId="0" fontId="0" fillId="0" borderId="12" xfId="0" applyFill="1" applyBorder="1" applyAlignment="1">
      <alignment horizontal="center" vertical="center" wrapText="1"/>
    </xf>
    <xf numFmtId="0" fontId="1" fillId="0" borderId="22" xfId="0" applyFont="1" applyFill="1" applyBorder="1" applyAlignment="1">
      <alignment horizontal="left" vertical="center"/>
    </xf>
    <xf numFmtId="0" fontId="1" fillId="0" borderId="30" xfId="0" applyFont="1" applyFill="1" applyBorder="1" applyAlignment="1">
      <alignment horizontal="left" vertical="center"/>
    </xf>
    <xf numFmtId="0" fontId="0" fillId="0" borderId="22" xfId="0" applyFill="1" applyBorder="1" applyAlignment="1">
      <alignment horizontal="center" vertical="center" wrapText="1"/>
    </xf>
    <xf numFmtId="0" fontId="0" fillId="0" borderId="30" xfId="0" applyFill="1" applyBorder="1" applyAlignment="1">
      <alignment horizontal="center" vertical="center" wrapText="1"/>
    </xf>
    <xf numFmtId="0" fontId="1" fillId="41" borderId="16" xfId="0" applyFont="1" applyFill="1" applyBorder="1" applyAlignment="1">
      <alignment horizontal="center" vertical="center"/>
    </xf>
    <xf numFmtId="0" fontId="1" fillId="41" borderId="12" xfId="0" applyFont="1" applyFill="1" applyBorder="1" applyAlignment="1">
      <alignment horizontal="center" vertical="center"/>
    </xf>
    <xf numFmtId="0" fontId="0" fillId="37" borderId="12" xfId="0" applyFont="1" applyFill="1" applyBorder="1" applyAlignment="1" applyProtection="1">
      <alignment horizontal="center" vertical="center" wrapText="1"/>
      <protection/>
    </xf>
    <xf numFmtId="0" fontId="1" fillId="37" borderId="36" xfId="0" applyFont="1" applyFill="1" applyBorder="1" applyAlignment="1">
      <alignment horizontal="center" vertical="center"/>
    </xf>
    <xf numFmtId="0" fontId="0" fillId="33" borderId="16" xfId="0" applyFont="1" applyFill="1" applyBorder="1" applyAlignment="1" applyProtection="1">
      <alignment horizontal="center" vertical="center" wrapText="1"/>
      <protection/>
    </xf>
    <xf numFmtId="0" fontId="0" fillId="33" borderId="12" xfId="0" applyFont="1" applyFill="1" applyBorder="1" applyAlignment="1" applyProtection="1">
      <alignment horizontal="center" vertical="center" wrapText="1"/>
      <protection/>
    </xf>
    <xf numFmtId="0" fontId="1" fillId="37" borderId="36" xfId="0" applyFont="1" applyFill="1" applyBorder="1" applyAlignment="1">
      <alignment horizontal="left" vertical="center"/>
    </xf>
    <xf numFmtId="0" fontId="1" fillId="33" borderId="22" xfId="0" applyFont="1" applyFill="1" applyBorder="1" applyAlignment="1">
      <alignment horizontal="left" vertical="center"/>
    </xf>
    <xf numFmtId="0" fontId="1" fillId="33" borderId="22" xfId="0" applyFont="1" applyFill="1" applyBorder="1" applyAlignment="1">
      <alignment horizontal="center" vertical="center"/>
    </xf>
    <xf numFmtId="0" fontId="1" fillId="41" borderId="22" xfId="0" applyFont="1" applyFill="1" applyBorder="1" applyAlignment="1">
      <alignment horizontal="left" vertical="center"/>
    </xf>
    <xf numFmtId="0" fontId="1" fillId="41" borderId="12" xfId="0" applyFont="1" applyFill="1" applyBorder="1" applyAlignment="1">
      <alignment horizontal="left" vertical="center"/>
    </xf>
    <xf numFmtId="0" fontId="1" fillId="41" borderId="22" xfId="0" applyFont="1" applyFill="1" applyBorder="1" applyAlignment="1">
      <alignment horizontal="center" vertical="center"/>
    </xf>
    <xf numFmtId="0" fontId="1" fillId="41" borderId="16" xfId="0" applyFont="1" applyFill="1" applyBorder="1" applyAlignment="1">
      <alignment horizontal="left" vertical="center" wrapText="1"/>
    </xf>
    <xf numFmtId="0" fontId="1" fillId="41" borderId="12" xfId="0" applyFont="1" applyFill="1" applyBorder="1" applyAlignment="1">
      <alignment horizontal="left" vertical="center" wrapText="1"/>
    </xf>
    <xf numFmtId="4" fontId="1" fillId="41" borderId="16" xfId="0" applyNumberFormat="1" applyFont="1" applyFill="1" applyBorder="1" applyAlignment="1">
      <alignment horizontal="right" vertical="center"/>
    </xf>
    <xf numFmtId="4" fontId="1" fillId="41" borderId="12" xfId="0" applyNumberFormat="1" applyFont="1" applyFill="1" applyBorder="1" applyAlignment="1">
      <alignment horizontal="right" vertical="center"/>
    </xf>
    <xf numFmtId="0" fontId="0" fillId="0" borderId="12" xfId="0" applyFont="1" applyFill="1" applyBorder="1" applyAlignment="1" applyProtection="1">
      <alignment horizontal="center" vertical="center" wrapText="1"/>
      <protection/>
    </xf>
    <xf numFmtId="0" fontId="0" fillId="0" borderId="24" xfId="0" applyFont="1" applyFill="1" applyBorder="1" applyAlignment="1" applyProtection="1">
      <alignment horizontal="center" vertical="center" wrapText="1"/>
      <protection/>
    </xf>
    <xf numFmtId="0" fontId="0" fillId="0" borderId="32" xfId="0" applyFill="1" applyBorder="1" applyAlignment="1">
      <alignment horizontal="center" vertical="center" wrapText="1"/>
    </xf>
    <xf numFmtId="0" fontId="0" fillId="0" borderId="37" xfId="0" applyFill="1" applyBorder="1" applyAlignment="1">
      <alignment horizontal="center" vertical="center" wrapText="1"/>
    </xf>
    <xf numFmtId="0" fontId="0" fillId="33" borderId="66" xfId="0" applyFont="1" applyFill="1" applyBorder="1" applyAlignment="1" applyProtection="1">
      <alignment horizontal="center" vertical="center" wrapText="1"/>
      <protection/>
    </xf>
    <xf numFmtId="0" fontId="0" fillId="41" borderId="16" xfId="0" applyFont="1" applyFill="1" applyBorder="1" applyAlignment="1" applyProtection="1">
      <alignment horizontal="center" vertical="center" wrapText="1"/>
      <protection/>
    </xf>
    <xf numFmtId="0" fontId="0" fillId="41" borderId="12" xfId="0" applyFont="1" applyFill="1" applyBorder="1" applyAlignment="1" applyProtection="1">
      <alignment horizontal="center" vertical="center" wrapText="1"/>
      <protection/>
    </xf>
    <xf numFmtId="0" fontId="0" fillId="33" borderId="36" xfId="0" applyFont="1" applyFill="1" applyBorder="1" applyAlignment="1" applyProtection="1">
      <alignment horizontal="center" vertical="center" wrapText="1"/>
      <protection/>
    </xf>
    <xf numFmtId="0" fontId="0" fillId="0" borderId="30" xfId="0" applyBorder="1" applyAlignment="1">
      <alignment horizontal="center" vertical="center" wrapText="1"/>
    </xf>
    <xf numFmtId="0" fontId="0" fillId="33" borderId="31" xfId="0" applyFont="1" applyFill="1" applyBorder="1" applyAlignment="1" applyProtection="1">
      <alignment horizontal="center" vertical="center" wrapText="1"/>
      <protection/>
    </xf>
    <xf numFmtId="0" fontId="0" fillId="0" borderId="51" xfId="0" applyBorder="1" applyAlignment="1">
      <alignment horizontal="center" vertical="center" wrapText="1"/>
    </xf>
    <xf numFmtId="0" fontId="0" fillId="33" borderId="24" xfId="0" applyFont="1" applyFill="1" applyBorder="1" applyAlignment="1" applyProtection="1">
      <alignment horizontal="center" vertical="center" wrapText="1"/>
      <protection/>
    </xf>
    <xf numFmtId="0" fontId="0" fillId="33" borderId="51" xfId="0" applyFont="1" applyFill="1" applyBorder="1" applyAlignment="1" applyProtection="1">
      <alignment horizontal="center" vertical="center" wrapText="1"/>
      <protection/>
    </xf>
    <xf numFmtId="0" fontId="1" fillId="37" borderId="16" xfId="0" applyFont="1" applyFill="1" applyBorder="1" applyAlignment="1">
      <alignment horizontal="right" vertical="center"/>
    </xf>
    <xf numFmtId="0" fontId="1" fillId="37" borderId="12" xfId="0" applyFont="1" applyFill="1" applyBorder="1" applyAlignment="1">
      <alignment horizontal="right" vertical="center"/>
    </xf>
    <xf numFmtId="0" fontId="0" fillId="0" borderId="51" xfId="0" applyFont="1" applyFill="1" applyBorder="1" applyAlignment="1" applyProtection="1">
      <alignment horizontal="center" vertical="center" wrapText="1"/>
      <protection/>
    </xf>
    <xf numFmtId="0" fontId="0" fillId="33" borderId="22" xfId="0" applyFont="1" applyFill="1" applyBorder="1" applyAlignment="1" applyProtection="1">
      <alignment horizontal="center" vertical="center" wrapText="1"/>
      <protection/>
    </xf>
    <xf numFmtId="0" fontId="1" fillId="33" borderId="41" xfId="0" applyFont="1" applyFill="1" applyBorder="1" applyAlignment="1">
      <alignment wrapText="1"/>
    </xf>
    <xf numFmtId="0" fontId="1" fillId="33" borderId="67" xfId="0" applyFont="1" applyFill="1" applyBorder="1" applyAlignment="1">
      <alignment wrapText="1"/>
    </xf>
    <xf numFmtId="0" fontId="1" fillId="33" borderId="46" xfId="0" applyFont="1" applyFill="1" applyBorder="1" applyAlignment="1">
      <alignment wrapText="1"/>
    </xf>
    <xf numFmtId="199" fontId="1" fillId="33" borderId="41" xfId="0" applyNumberFormat="1" applyFont="1" applyFill="1" applyBorder="1" applyAlignment="1">
      <alignment horizontal="center" vertical="center" wrapText="1"/>
    </xf>
    <xf numFmtId="199" fontId="1" fillId="33" borderId="67" xfId="0" applyNumberFormat="1" applyFont="1" applyFill="1" applyBorder="1" applyAlignment="1">
      <alignment horizontal="center" vertical="center" wrapText="1"/>
    </xf>
    <xf numFmtId="199" fontId="1" fillId="33" borderId="46" xfId="0" applyNumberFormat="1" applyFont="1" applyFill="1" applyBorder="1" applyAlignment="1">
      <alignment horizontal="center" vertical="center" wrapText="1"/>
    </xf>
    <xf numFmtId="0" fontId="0" fillId="35" borderId="66" xfId="0" applyFont="1" applyFill="1" applyBorder="1" applyAlignment="1" applyProtection="1">
      <alignment horizontal="center" vertical="center" wrapText="1"/>
      <protection/>
    </xf>
    <xf numFmtId="0" fontId="0" fillId="0" borderId="68" xfId="0" applyBorder="1" applyAlignment="1">
      <alignment horizontal="center" vertical="center" wrapText="1"/>
    </xf>
    <xf numFmtId="0" fontId="0" fillId="36" borderId="66" xfId="0" applyFont="1" applyFill="1" applyBorder="1" applyAlignment="1" applyProtection="1">
      <alignment horizontal="center" vertical="center" wrapText="1"/>
      <protection/>
    </xf>
    <xf numFmtId="199" fontId="0" fillId="33" borderId="41" xfId="0" applyNumberFormat="1" applyFill="1" applyBorder="1" applyAlignment="1">
      <alignment horizontal="center" vertical="center"/>
    </xf>
    <xf numFmtId="199" fontId="0" fillId="33" borderId="46" xfId="0" applyNumberFormat="1" applyFill="1" applyBorder="1" applyAlignment="1">
      <alignment horizontal="center" vertical="center"/>
    </xf>
    <xf numFmtId="0" fontId="1" fillId="33" borderId="61" xfId="0" applyFont="1" applyFill="1" applyBorder="1" applyAlignment="1">
      <alignment horizontal="left" vertical="center"/>
    </xf>
    <xf numFmtId="0" fontId="0" fillId="0" borderId="62" xfId="0" applyBorder="1" applyAlignment="1">
      <alignment vertical="center"/>
    </xf>
    <xf numFmtId="167" fontId="1" fillId="36" borderId="13" xfId="0" applyNumberFormat="1" applyFont="1" applyFill="1" applyBorder="1" applyAlignment="1">
      <alignment horizontal="right" vertical="center" wrapText="1"/>
    </xf>
    <xf numFmtId="0" fontId="1" fillId="36" borderId="13" xfId="0" applyFont="1" applyFill="1" applyBorder="1" applyAlignment="1">
      <alignment horizontal="right" vertical="center" wrapText="1"/>
    </xf>
    <xf numFmtId="0" fontId="1" fillId="36" borderId="13" xfId="0" applyFont="1" applyFill="1" applyBorder="1" applyAlignment="1">
      <alignment horizontal="left" vertical="center" wrapText="1"/>
    </xf>
    <xf numFmtId="0" fontId="1" fillId="36" borderId="13" xfId="0" applyFont="1" applyFill="1" applyBorder="1" applyAlignment="1">
      <alignment horizontal="center" vertical="center" wrapText="1"/>
    </xf>
    <xf numFmtId="0" fontId="0" fillId="36" borderId="16" xfId="0" applyFont="1" applyFill="1" applyBorder="1" applyAlignment="1" applyProtection="1">
      <alignment horizontal="center" vertical="center" wrapText="1"/>
      <protection/>
    </xf>
    <xf numFmtId="0" fontId="0" fillId="36" borderId="22" xfId="0" applyFont="1" applyFill="1" applyBorder="1" applyAlignment="1" applyProtection="1">
      <alignment horizontal="center" vertical="center" wrapText="1"/>
      <protection/>
    </xf>
    <xf numFmtId="0" fontId="0" fillId="36" borderId="12" xfId="0" applyFont="1" applyFill="1" applyBorder="1" applyAlignment="1" applyProtection="1">
      <alignment horizontal="center" vertical="center" wrapText="1"/>
      <protection/>
    </xf>
    <xf numFmtId="0" fontId="0" fillId="36" borderId="24" xfId="0" applyFont="1" applyFill="1" applyBorder="1" applyAlignment="1" applyProtection="1">
      <alignment horizontal="center" vertical="center" wrapText="1"/>
      <protection/>
    </xf>
    <xf numFmtId="0" fontId="0" fillId="36" borderId="32" xfId="0" applyFont="1" applyFill="1" applyBorder="1" applyAlignment="1" applyProtection="1">
      <alignment horizontal="center" vertical="center" wrapText="1"/>
      <protection/>
    </xf>
    <xf numFmtId="0" fontId="0" fillId="36" borderId="51" xfId="0" applyFont="1" applyFill="1" applyBorder="1" applyAlignment="1" applyProtection="1">
      <alignment horizontal="center" vertical="center" wrapText="1"/>
      <protection/>
    </xf>
    <xf numFmtId="0" fontId="1" fillId="36" borderId="16" xfId="0" applyFont="1" applyFill="1" applyBorder="1" applyAlignment="1">
      <alignment horizontal="right" vertical="center"/>
    </xf>
    <xf numFmtId="0" fontId="1" fillId="36" borderId="22" xfId="0" applyFont="1" applyFill="1" applyBorder="1" applyAlignment="1">
      <alignment horizontal="right" vertical="center"/>
    </xf>
    <xf numFmtId="0" fontId="1" fillId="36" borderId="12" xfId="0" applyFont="1" applyFill="1" applyBorder="1" applyAlignment="1">
      <alignment horizontal="right" vertical="center"/>
    </xf>
    <xf numFmtId="0" fontId="1" fillId="36" borderId="13" xfId="0" applyFont="1" applyFill="1" applyBorder="1" applyAlignment="1">
      <alignment horizontal="left" vertical="center"/>
    </xf>
    <xf numFmtId="0" fontId="1" fillId="36" borderId="13" xfId="0" applyFont="1" applyFill="1" applyBorder="1" applyAlignment="1">
      <alignment horizontal="center" vertical="center"/>
    </xf>
    <xf numFmtId="167" fontId="1" fillId="35" borderId="36" xfId="0" applyNumberFormat="1" applyFont="1" applyFill="1" applyBorder="1" applyAlignment="1">
      <alignment horizontal="right" vertical="center" wrapText="1"/>
    </xf>
    <xf numFmtId="0" fontId="1" fillId="35" borderId="30" xfId="0" applyFont="1" applyFill="1" applyBorder="1" applyAlignment="1">
      <alignment horizontal="right" vertical="center" wrapText="1"/>
    </xf>
    <xf numFmtId="0" fontId="1" fillId="35" borderId="22" xfId="0" applyFont="1" applyFill="1" applyBorder="1" applyAlignment="1">
      <alignment horizontal="left" vertical="center" wrapText="1"/>
    </xf>
    <xf numFmtId="0" fontId="1" fillId="35" borderId="16" xfId="0" applyFont="1" applyFill="1" applyBorder="1" applyAlignment="1">
      <alignment horizontal="center" vertical="center" wrapText="1"/>
    </xf>
    <xf numFmtId="0" fontId="1" fillId="35" borderId="22" xfId="0" applyFont="1" applyFill="1" applyBorder="1" applyAlignment="1">
      <alignment horizontal="center" vertical="center" wrapText="1"/>
    </xf>
    <xf numFmtId="0" fontId="1" fillId="35" borderId="36" xfId="0" applyFont="1" applyFill="1" applyBorder="1" applyAlignment="1">
      <alignment horizontal="left" vertical="center" wrapText="1"/>
    </xf>
    <xf numFmtId="0" fontId="1" fillId="35" borderId="30" xfId="0" applyFont="1" applyFill="1" applyBorder="1" applyAlignment="1">
      <alignment horizontal="left" vertical="center" wrapText="1"/>
    </xf>
    <xf numFmtId="0" fontId="0" fillId="35" borderId="36" xfId="0" applyFont="1" applyFill="1" applyBorder="1" applyAlignment="1" applyProtection="1">
      <alignment horizontal="center" vertical="center" wrapText="1"/>
      <protection/>
    </xf>
    <xf numFmtId="0" fontId="0" fillId="35" borderId="30" xfId="0" applyFill="1" applyBorder="1" applyAlignment="1">
      <alignment horizontal="center" vertical="center" wrapText="1"/>
    </xf>
    <xf numFmtId="0" fontId="0" fillId="35" borderId="31" xfId="0" applyFont="1" applyFill="1" applyBorder="1" applyAlignment="1" applyProtection="1">
      <alignment horizontal="center" vertical="center" wrapText="1"/>
      <protection/>
    </xf>
    <xf numFmtId="0" fontId="0" fillId="35" borderId="37" xfId="0" applyFont="1" applyFill="1" applyBorder="1" applyAlignment="1" applyProtection="1">
      <alignment horizontal="center" vertical="center" wrapText="1"/>
      <protection/>
    </xf>
    <xf numFmtId="167" fontId="1" fillId="35" borderId="16" xfId="0" applyNumberFormat="1" applyFont="1" applyFill="1" applyBorder="1" applyAlignment="1">
      <alignment horizontal="right" vertical="center" wrapText="1"/>
    </xf>
    <xf numFmtId="0" fontId="1" fillId="35" borderId="12" xfId="0" applyFont="1" applyFill="1" applyBorder="1" applyAlignment="1">
      <alignment horizontal="right" vertical="center" wrapText="1"/>
    </xf>
    <xf numFmtId="167" fontId="1" fillId="35" borderId="16" xfId="0" applyNumberFormat="1" applyFont="1" applyFill="1" applyBorder="1" applyAlignment="1">
      <alignment horizontal="left" vertical="center" wrapText="1"/>
    </xf>
    <xf numFmtId="0" fontId="1" fillId="41" borderId="12" xfId="0" applyFont="1" applyFill="1" applyBorder="1" applyAlignment="1">
      <alignment horizontal="center" vertical="center" wrapText="1"/>
    </xf>
    <xf numFmtId="0" fontId="1" fillId="35" borderId="36" xfId="0" applyFont="1" applyFill="1" applyBorder="1" applyAlignment="1">
      <alignment horizontal="right" vertical="center"/>
    </xf>
    <xf numFmtId="0" fontId="1" fillId="35" borderId="30" xfId="0" applyFont="1" applyFill="1" applyBorder="1" applyAlignment="1">
      <alignment horizontal="right" vertical="center"/>
    </xf>
    <xf numFmtId="0" fontId="1" fillId="35" borderId="36" xfId="0" applyFont="1" applyFill="1" applyBorder="1" applyAlignment="1">
      <alignment horizontal="left" vertical="center"/>
    </xf>
    <xf numFmtId="0" fontId="1" fillId="35" borderId="30" xfId="0" applyFont="1" applyFill="1" applyBorder="1" applyAlignment="1">
      <alignment horizontal="left" vertical="center"/>
    </xf>
    <xf numFmtId="0" fontId="1" fillId="33" borderId="41" xfId="0" applyFont="1" applyFill="1" applyBorder="1" applyAlignment="1">
      <alignment horizontal="left" vertical="center" wrapText="1"/>
    </xf>
    <xf numFmtId="0" fontId="0" fillId="0" borderId="67" xfId="0" applyBorder="1" applyAlignment="1">
      <alignment horizontal="left" vertical="center" wrapText="1"/>
    </xf>
    <xf numFmtId="0" fontId="0" fillId="0" borderId="69" xfId="0" applyBorder="1" applyAlignment="1">
      <alignment horizontal="left" vertical="center" wrapText="1"/>
    </xf>
    <xf numFmtId="0" fontId="1" fillId="33" borderId="41" xfId="0" applyFont="1" applyFill="1" applyBorder="1" applyAlignment="1">
      <alignment horizontal="center" vertical="center" wrapText="1"/>
    </xf>
    <xf numFmtId="0" fontId="1" fillId="33" borderId="67" xfId="0" applyFont="1" applyFill="1" applyBorder="1" applyAlignment="1">
      <alignment horizontal="center" vertical="center" wrapText="1"/>
    </xf>
    <xf numFmtId="0" fontId="1" fillId="0" borderId="67" xfId="0" applyFont="1" applyBorder="1" applyAlignment="1">
      <alignment horizontal="center" vertical="center" wrapText="1"/>
    </xf>
    <xf numFmtId="0" fontId="1" fillId="33" borderId="69" xfId="0" applyFont="1" applyFill="1" applyBorder="1" applyAlignment="1">
      <alignment horizontal="center" vertical="center" wrapText="1"/>
    </xf>
    <xf numFmtId="0" fontId="0" fillId="33" borderId="70" xfId="0" applyFont="1" applyFill="1" applyBorder="1" applyAlignment="1" applyProtection="1">
      <alignment horizontal="center" vertical="center" wrapText="1"/>
      <protection/>
    </xf>
    <xf numFmtId="0" fontId="0" fillId="33" borderId="71" xfId="0" applyFont="1" applyFill="1" applyBorder="1" applyAlignment="1" applyProtection="1">
      <alignment horizontal="center" vertical="center" wrapText="1"/>
      <protection/>
    </xf>
    <xf numFmtId="0" fontId="0" fillId="33" borderId="72" xfId="0" applyFont="1" applyFill="1" applyBorder="1" applyAlignment="1" applyProtection="1">
      <alignment horizontal="center" vertical="center" wrapText="1"/>
      <protection/>
    </xf>
    <xf numFmtId="0" fontId="1" fillId="35" borderId="50" xfId="0" applyFont="1" applyFill="1" applyBorder="1" applyAlignment="1">
      <alignment horizontal="right" vertical="center"/>
    </xf>
    <xf numFmtId="0" fontId="1" fillId="41" borderId="15" xfId="0" applyFont="1" applyFill="1" applyBorder="1" applyAlignment="1">
      <alignment horizontal="left" vertical="center"/>
    </xf>
    <xf numFmtId="0" fontId="1" fillId="35" borderId="14" xfId="0" applyFont="1" applyFill="1" applyBorder="1" applyAlignment="1">
      <alignment horizontal="left" vertical="center"/>
    </xf>
    <xf numFmtId="167" fontId="1" fillId="41" borderId="12" xfId="0" applyNumberFormat="1" applyFont="1" applyFill="1" applyBorder="1" applyAlignment="1">
      <alignment horizontal="right" vertical="center" wrapText="1"/>
    </xf>
    <xf numFmtId="0" fontId="1" fillId="33" borderId="41" xfId="0" applyFont="1" applyFill="1" applyBorder="1" applyAlignment="1">
      <alignment horizontal="center" vertical="center"/>
    </xf>
    <xf numFmtId="0" fontId="0" fillId="0" borderId="67" xfId="0" applyBorder="1" applyAlignment="1">
      <alignment horizontal="center" vertical="center"/>
    </xf>
    <xf numFmtId="0" fontId="0" fillId="0" borderId="69" xfId="0" applyBorder="1" applyAlignment="1">
      <alignment horizontal="center" vertical="center"/>
    </xf>
    <xf numFmtId="0" fontId="1" fillId="33" borderId="67" xfId="0" applyFont="1" applyFill="1" applyBorder="1" applyAlignment="1">
      <alignment horizontal="center" vertical="center"/>
    </xf>
    <xf numFmtId="0" fontId="1" fillId="0" borderId="69" xfId="0" applyFont="1" applyBorder="1" applyAlignment="1">
      <alignment horizontal="center" vertical="center"/>
    </xf>
    <xf numFmtId="167" fontId="1" fillId="33" borderId="41" xfId="0" applyNumberFormat="1" applyFont="1" applyFill="1" applyBorder="1" applyAlignment="1">
      <alignment vertical="center" wrapText="1"/>
    </xf>
    <xf numFmtId="167" fontId="1" fillId="33" borderId="67" xfId="0" applyNumberFormat="1" applyFont="1" applyFill="1" applyBorder="1" applyAlignment="1">
      <alignment vertical="center" wrapText="1"/>
    </xf>
    <xf numFmtId="0" fontId="1" fillId="0" borderId="67" xfId="0" applyFont="1" applyBorder="1" applyAlignment="1">
      <alignment vertical="center" wrapText="1"/>
    </xf>
    <xf numFmtId="0" fontId="1" fillId="35" borderId="16" xfId="0" applyFont="1" applyFill="1" applyBorder="1" applyAlignment="1">
      <alignment horizontal="right" vertical="center"/>
    </xf>
    <xf numFmtId="0" fontId="1" fillId="41" borderId="12" xfId="0" applyFont="1" applyFill="1" applyBorder="1" applyAlignment="1">
      <alignment horizontal="right" vertical="center"/>
    </xf>
    <xf numFmtId="0" fontId="1" fillId="41" borderId="16" xfId="0" applyFont="1" applyFill="1" applyBorder="1" applyAlignment="1">
      <alignment horizontal="left" vertical="center"/>
    </xf>
    <xf numFmtId="0" fontId="1" fillId="33" borderId="63" xfId="0" applyFont="1" applyFill="1" applyBorder="1" applyAlignment="1">
      <alignment horizontal="right" vertical="center"/>
    </xf>
    <xf numFmtId="0" fontId="1" fillId="33" borderId="64" xfId="0" applyFont="1" applyFill="1" applyBorder="1" applyAlignment="1">
      <alignment horizontal="right" vertical="center"/>
    </xf>
    <xf numFmtId="0" fontId="1" fillId="0" borderId="68" xfId="0" applyFont="1" applyBorder="1" applyAlignment="1">
      <alignment horizontal="right" vertical="center"/>
    </xf>
    <xf numFmtId="0" fontId="1" fillId="33" borderId="41" xfId="0" applyFont="1" applyFill="1" applyBorder="1" applyAlignment="1">
      <alignment horizontal="left" vertical="center"/>
    </xf>
    <xf numFmtId="0" fontId="1" fillId="33" borderId="67" xfId="0" applyFont="1" applyFill="1" applyBorder="1" applyAlignment="1">
      <alignment horizontal="left" vertical="center"/>
    </xf>
    <xf numFmtId="0" fontId="1" fillId="0" borderId="69" xfId="0" applyFont="1" applyBorder="1" applyAlignment="1">
      <alignment horizontal="left" vertical="center"/>
    </xf>
    <xf numFmtId="0" fontId="0" fillId="35" borderId="24"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1" fillId="36" borderId="16" xfId="0" applyFont="1" applyFill="1" applyBorder="1" applyAlignment="1">
      <alignment horizontal="left" vertical="center" wrapText="1"/>
    </xf>
    <xf numFmtId="0" fontId="1" fillId="36" borderId="12" xfId="0" applyFont="1" applyFill="1" applyBorder="1" applyAlignment="1">
      <alignment horizontal="left" vertical="center" wrapText="1"/>
    </xf>
    <xf numFmtId="0" fontId="1" fillId="36" borderId="16" xfId="0" applyFont="1" applyFill="1" applyBorder="1" applyAlignment="1">
      <alignment horizontal="center" vertical="center" wrapText="1"/>
    </xf>
    <xf numFmtId="0" fontId="1" fillId="36" borderId="12" xfId="0" applyFont="1" applyFill="1" applyBorder="1" applyAlignment="1">
      <alignment horizontal="center" vertical="center" wrapText="1"/>
    </xf>
    <xf numFmtId="0" fontId="1" fillId="36" borderId="22" xfId="0" applyFont="1" applyFill="1" applyBorder="1" applyAlignment="1">
      <alignment horizontal="left" vertical="center" wrapText="1"/>
    </xf>
    <xf numFmtId="0" fontId="0" fillId="36" borderId="36" xfId="0" applyFont="1" applyFill="1" applyBorder="1" applyAlignment="1" applyProtection="1">
      <alignment horizontal="center" vertical="center" wrapText="1"/>
      <protection/>
    </xf>
    <xf numFmtId="0" fontId="0" fillId="36" borderId="31" xfId="0" applyFont="1" applyFill="1" applyBorder="1" applyAlignment="1" applyProtection="1">
      <alignment horizontal="center" vertical="center" wrapText="1"/>
      <protection/>
    </xf>
    <xf numFmtId="0" fontId="1" fillId="36" borderId="16" xfId="0" applyFont="1" applyFill="1" applyBorder="1" applyAlignment="1">
      <alignment horizontal="left" vertical="center"/>
    </xf>
    <xf numFmtId="0" fontId="1" fillId="36" borderId="12" xfId="0" applyFont="1" applyFill="1" applyBorder="1" applyAlignment="1">
      <alignment horizontal="left" vertical="center"/>
    </xf>
    <xf numFmtId="0" fontId="1" fillId="36" borderId="16" xfId="0" applyFont="1" applyFill="1" applyBorder="1" applyAlignment="1">
      <alignment horizontal="center" vertical="center"/>
    </xf>
    <xf numFmtId="0" fontId="1" fillId="36" borderId="12" xfId="0" applyFont="1" applyFill="1" applyBorder="1" applyAlignment="1">
      <alignment horizontal="center" vertical="center"/>
    </xf>
    <xf numFmtId="167" fontId="1" fillId="36" borderId="16" xfId="0" applyNumberFormat="1" applyFont="1" applyFill="1" applyBorder="1" applyAlignment="1">
      <alignment horizontal="center" vertical="center" wrapText="1"/>
    </xf>
    <xf numFmtId="167" fontId="1" fillId="36" borderId="12" xfId="0" applyNumberFormat="1" applyFont="1" applyFill="1" applyBorder="1" applyAlignment="1">
      <alignment horizontal="center" vertical="center" wrapText="1"/>
    </xf>
    <xf numFmtId="0" fontId="1" fillId="36" borderId="22" xfId="0" applyFont="1" applyFill="1" applyBorder="1" applyAlignment="1">
      <alignment horizontal="center" vertical="center"/>
    </xf>
    <xf numFmtId="3" fontId="1" fillId="36" borderId="16" xfId="0" applyNumberFormat="1" applyFont="1" applyFill="1" applyBorder="1" applyAlignment="1">
      <alignment horizontal="center" vertical="center"/>
    </xf>
    <xf numFmtId="167" fontId="1" fillId="36" borderId="16" xfId="0" applyNumberFormat="1" applyFont="1" applyFill="1" applyBorder="1" applyAlignment="1">
      <alignment horizontal="right" vertical="center" wrapText="1"/>
    </xf>
    <xf numFmtId="167" fontId="1" fillId="36" borderId="12" xfId="0" applyNumberFormat="1" applyFont="1" applyFill="1" applyBorder="1" applyAlignment="1">
      <alignment horizontal="right" vertical="center" wrapText="1"/>
    </xf>
    <xf numFmtId="0" fontId="1" fillId="36" borderId="22" xfId="0" applyFont="1" applyFill="1" applyBorder="1" applyAlignment="1">
      <alignment vertical="center" wrapText="1"/>
    </xf>
    <xf numFmtId="0" fontId="1" fillId="36" borderId="22" xfId="0" applyFont="1" applyFill="1" applyBorder="1" applyAlignment="1">
      <alignment horizontal="center" vertical="center" wrapText="1"/>
    </xf>
    <xf numFmtId="0" fontId="0" fillId="35" borderId="63" xfId="0" applyFont="1" applyFill="1" applyBorder="1" applyAlignment="1" applyProtection="1">
      <alignment horizontal="center" vertical="center" wrapText="1"/>
      <protection/>
    </xf>
    <xf numFmtId="0" fontId="0" fillId="35" borderId="42" xfId="0" applyFont="1" applyFill="1" applyBorder="1" applyAlignment="1" applyProtection="1">
      <alignment horizontal="center" vertical="center" wrapText="1"/>
      <protection/>
    </xf>
    <xf numFmtId="0" fontId="1" fillId="35" borderId="12" xfId="0" applyFont="1" applyFill="1" applyBorder="1" applyAlignment="1">
      <alignment horizontal="center" vertical="center" wrapText="1"/>
    </xf>
    <xf numFmtId="167" fontId="1" fillId="35" borderId="12" xfId="0" applyNumberFormat="1" applyFont="1" applyFill="1" applyBorder="1" applyAlignment="1">
      <alignment horizontal="right" vertical="center" wrapText="1"/>
    </xf>
    <xf numFmtId="0" fontId="1" fillId="35" borderId="12" xfId="0" applyFont="1" applyFill="1" applyBorder="1" applyAlignment="1">
      <alignment horizontal="right"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T739"/>
  <sheetViews>
    <sheetView tabSelected="1" view="pageBreakPreview" zoomScale="50" zoomScaleNormal="60" zoomScaleSheetLayoutView="50" zoomScalePageLayoutView="0" workbookViewId="0" topLeftCell="A19">
      <selection activeCell="K44" sqref="K44"/>
    </sheetView>
  </sheetViews>
  <sheetFormatPr defaultColWidth="9.140625" defaultRowHeight="12.75"/>
  <cols>
    <col min="1" max="1" width="3.00390625" style="180" customWidth="1"/>
    <col min="2" max="2" width="25.7109375" style="111" customWidth="1"/>
    <col min="3" max="4" width="12.7109375" style="3" customWidth="1"/>
    <col min="5" max="5" width="25.7109375" style="3" customWidth="1"/>
    <col min="6" max="6" width="10.7109375" style="3" customWidth="1"/>
    <col min="7" max="7" width="4.57421875" style="3" customWidth="1"/>
    <col min="8" max="9" width="4.7109375" style="3" customWidth="1"/>
    <col min="10" max="11" width="30.7109375" style="0" customWidth="1"/>
    <col min="12" max="12" width="105.7109375" style="111" customWidth="1"/>
    <col min="13" max="13" width="37.421875" style="0" customWidth="1"/>
    <col min="14" max="14" width="35.421875" style="62" customWidth="1"/>
    <col min="15" max="15" width="32.7109375" style="528" customWidth="1"/>
    <col min="16" max="16" width="31.57421875" style="498" customWidth="1"/>
    <col min="17" max="29" width="9.140625" style="180" customWidth="1"/>
  </cols>
  <sheetData>
    <row r="1" ht="24.75" customHeight="1" thickBot="1"/>
    <row r="2" spans="1:29" s="327" customFormat="1" ht="24.75" customHeight="1" thickBot="1" thickTop="1">
      <c r="A2" s="183"/>
      <c r="B2" s="316"/>
      <c r="C2" s="317"/>
      <c r="D2" s="317"/>
      <c r="E2" s="317"/>
      <c r="F2" s="59"/>
      <c r="G2" s="328"/>
      <c r="H2" s="329" t="s">
        <v>8</v>
      </c>
      <c r="I2" s="59"/>
      <c r="J2" s="917" t="s">
        <v>33</v>
      </c>
      <c r="K2" s="918"/>
      <c r="L2" s="320"/>
      <c r="M2" s="321"/>
      <c r="N2" s="317"/>
      <c r="O2" s="526"/>
      <c r="P2" s="524"/>
      <c r="Q2" s="183"/>
      <c r="R2" s="183"/>
      <c r="S2" s="183"/>
      <c r="T2" s="183"/>
      <c r="U2" s="183"/>
      <c r="V2" s="183"/>
      <c r="W2" s="183"/>
      <c r="X2" s="183"/>
      <c r="Y2" s="183"/>
      <c r="Z2" s="183"/>
      <c r="AA2" s="183"/>
      <c r="AB2" s="183"/>
      <c r="AC2" s="183"/>
    </row>
    <row r="3" spans="1:29" s="327" customFormat="1" ht="24.75" customHeight="1" thickBot="1" thickTop="1">
      <c r="A3" s="183"/>
      <c r="B3" s="323" t="s">
        <v>1</v>
      </c>
      <c r="C3" s="324" t="s">
        <v>2</v>
      </c>
      <c r="D3" s="324" t="s">
        <v>3</v>
      </c>
      <c r="E3" s="324" t="s">
        <v>7</v>
      </c>
      <c r="F3" s="324" t="s">
        <v>4</v>
      </c>
      <c r="G3" s="324" t="s">
        <v>13</v>
      </c>
      <c r="H3" s="60" t="s">
        <v>14</v>
      </c>
      <c r="I3" s="60" t="s">
        <v>15</v>
      </c>
      <c r="J3" s="325" t="s">
        <v>211</v>
      </c>
      <c r="K3" s="325" t="s">
        <v>212</v>
      </c>
      <c r="L3" s="323" t="s">
        <v>5</v>
      </c>
      <c r="M3" s="326" t="s">
        <v>6</v>
      </c>
      <c r="N3" s="329" t="s">
        <v>47</v>
      </c>
      <c r="O3" s="527" t="s">
        <v>660</v>
      </c>
      <c r="P3" s="503" t="s">
        <v>662</v>
      </c>
      <c r="Q3" s="183"/>
      <c r="R3" s="183"/>
      <c r="S3" s="183"/>
      <c r="T3" s="183"/>
      <c r="U3" s="183"/>
      <c r="V3" s="183"/>
      <c r="W3" s="183"/>
      <c r="X3" s="183"/>
      <c r="Y3" s="183"/>
      <c r="Z3" s="183"/>
      <c r="AA3" s="183"/>
      <c r="AB3" s="183"/>
      <c r="AC3" s="183"/>
    </row>
    <row r="4" spans="2:14" ht="39.75" customHeight="1" thickTop="1">
      <c r="B4" s="218" t="s">
        <v>73</v>
      </c>
      <c r="C4" s="194">
        <v>44</v>
      </c>
      <c r="D4" s="194">
        <v>22</v>
      </c>
      <c r="E4" s="194" t="s">
        <v>74</v>
      </c>
      <c r="F4" s="194" t="s">
        <v>19</v>
      </c>
      <c r="G4" s="194">
        <v>5</v>
      </c>
      <c r="H4" s="194">
        <v>37</v>
      </c>
      <c r="I4" s="194">
        <v>13</v>
      </c>
      <c r="J4" s="219">
        <v>24.97</v>
      </c>
      <c r="K4" s="219">
        <v>8.32</v>
      </c>
      <c r="L4" s="220" t="s">
        <v>75</v>
      </c>
      <c r="M4" s="221"/>
      <c r="N4" s="905" t="s">
        <v>663</v>
      </c>
    </row>
    <row r="5" spans="1:29" s="1" customFormat="1" ht="39.75" customHeight="1">
      <c r="A5" s="6"/>
      <c r="B5" s="158" t="s">
        <v>73</v>
      </c>
      <c r="C5" s="159">
        <v>44</v>
      </c>
      <c r="D5" s="159">
        <v>129</v>
      </c>
      <c r="E5" s="222" t="s">
        <v>22</v>
      </c>
      <c r="F5" s="159"/>
      <c r="G5" s="159"/>
      <c r="H5" s="159">
        <v>1</v>
      </c>
      <c r="I5" s="159">
        <v>28</v>
      </c>
      <c r="J5" s="223"/>
      <c r="K5" s="223"/>
      <c r="L5" s="220" t="s">
        <v>75</v>
      </c>
      <c r="M5" s="224"/>
      <c r="N5" s="892"/>
      <c r="O5" s="529"/>
      <c r="P5" s="500"/>
      <c r="Q5" s="6"/>
      <c r="R5" s="6"/>
      <c r="S5" s="6"/>
      <c r="T5" s="6"/>
      <c r="U5" s="6"/>
      <c r="V5" s="6"/>
      <c r="W5" s="6"/>
      <c r="X5" s="6"/>
      <c r="Y5" s="6"/>
      <c r="Z5" s="6"/>
      <c r="AA5" s="6"/>
      <c r="AB5" s="6"/>
      <c r="AC5" s="6"/>
    </row>
    <row r="6" spans="1:29" s="136" customFormat="1" ht="39.75" customHeight="1">
      <c r="A6" s="181"/>
      <c r="B6" s="158" t="s">
        <v>73</v>
      </c>
      <c r="C6" s="159">
        <v>44</v>
      </c>
      <c r="D6" s="159">
        <v>130</v>
      </c>
      <c r="E6" s="159" t="s">
        <v>22</v>
      </c>
      <c r="F6" s="159"/>
      <c r="G6" s="159"/>
      <c r="H6" s="159"/>
      <c r="I6" s="159">
        <v>29</v>
      </c>
      <c r="J6" s="223"/>
      <c r="K6" s="223"/>
      <c r="L6" s="220" t="s">
        <v>75</v>
      </c>
      <c r="M6" s="224" t="s">
        <v>76</v>
      </c>
      <c r="N6" s="893"/>
      <c r="O6" s="529"/>
      <c r="P6" s="499"/>
      <c r="Q6" s="181"/>
      <c r="R6" s="181"/>
      <c r="S6" s="181"/>
      <c r="T6" s="181"/>
      <c r="U6" s="181"/>
      <c r="V6" s="181"/>
      <c r="W6" s="181"/>
      <c r="X6" s="181"/>
      <c r="Y6" s="181"/>
      <c r="Z6" s="181"/>
      <c r="AA6" s="181"/>
      <c r="AB6" s="181"/>
      <c r="AC6" s="181"/>
    </row>
    <row r="7" spans="1:29" s="136" customFormat="1" ht="39.75" customHeight="1">
      <c r="A7" s="181"/>
      <c r="B7" s="922" t="s">
        <v>73</v>
      </c>
      <c r="C7" s="924">
        <v>58</v>
      </c>
      <c r="D7" s="924">
        <v>16</v>
      </c>
      <c r="E7" s="159" t="s">
        <v>78</v>
      </c>
      <c r="F7" s="159">
        <v>6</v>
      </c>
      <c r="G7" s="159">
        <v>5</v>
      </c>
      <c r="H7" s="159">
        <v>62</v>
      </c>
      <c r="I7" s="159">
        <v>5</v>
      </c>
      <c r="J7" s="223">
        <v>58.05</v>
      </c>
      <c r="K7" s="223">
        <v>87.08</v>
      </c>
      <c r="L7" s="920" t="s">
        <v>75</v>
      </c>
      <c r="M7" s="899" t="s">
        <v>79</v>
      </c>
      <c r="N7" s="891" t="s">
        <v>664</v>
      </c>
      <c r="O7" s="529"/>
      <c r="P7" s="499"/>
      <c r="Q7" s="181"/>
      <c r="R7" s="181"/>
      <c r="S7" s="181"/>
      <c r="T7" s="181"/>
      <c r="U7" s="181"/>
      <c r="V7" s="181"/>
      <c r="W7" s="181"/>
      <c r="X7" s="181"/>
      <c r="Y7" s="181"/>
      <c r="Z7" s="181"/>
      <c r="AA7" s="181"/>
      <c r="AB7" s="181"/>
      <c r="AC7" s="181"/>
    </row>
    <row r="8" spans="1:29" s="134" customFormat="1" ht="39.75" customHeight="1">
      <c r="A8" s="181"/>
      <c r="B8" s="938"/>
      <c r="C8" s="939"/>
      <c r="D8" s="939"/>
      <c r="E8" s="159" t="s">
        <v>77</v>
      </c>
      <c r="F8" s="159">
        <v>5</v>
      </c>
      <c r="G8" s="159"/>
      <c r="H8" s="159">
        <v>67</v>
      </c>
      <c r="I8" s="159">
        <v>95</v>
      </c>
      <c r="J8" s="223">
        <v>2.81</v>
      </c>
      <c r="K8" s="223">
        <v>2.11</v>
      </c>
      <c r="L8" s="921"/>
      <c r="M8" s="919"/>
      <c r="N8" s="894"/>
      <c r="O8" s="529"/>
      <c r="P8" s="499"/>
      <c r="Q8" s="181"/>
      <c r="R8" s="181"/>
      <c r="S8" s="181"/>
      <c r="T8" s="181"/>
      <c r="U8" s="181"/>
      <c r="V8" s="181"/>
      <c r="W8" s="181"/>
      <c r="X8" s="181"/>
      <c r="Y8" s="181"/>
      <c r="Z8" s="181"/>
      <c r="AA8" s="181"/>
      <c r="AB8" s="181"/>
      <c r="AC8" s="181"/>
    </row>
    <row r="9" spans="1:29" s="136" customFormat="1" ht="39.75" customHeight="1">
      <c r="A9" s="181"/>
      <c r="B9" s="158" t="s">
        <v>73</v>
      </c>
      <c r="C9" s="159">
        <v>58</v>
      </c>
      <c r="D9" s="159">
        <v>17</v>
      </c>
      <c r="E9" s="159" t="s">
        <v>12</v>
      </c>
      <c r="F9" s="159">
        <v>7</v>
      </c>
      <c r="G9" s="159">
        <v>1</v>
      </c>
      <c r="H9" s="159">
        <v>46</v>
      </c>
      <c r="I9" s="159">
        <v>63</v>
      </c>
      <c r="J9" s="223">
        <v>9.09</v>
      </c>
      <c r="K9" s="223">
        <v>18.93</v>
      </c>
      <c r="L9" s="220" t="s">
        <v>75</v>
      </c>
      <c r="M9" s="224" t="s">
        <v>79</v>
      </c>
      <c r="N9" s="912"/>
      <c r="O9" s="529"/>
      <c r="P9" s="499"/>
      <c r="Q9" s="181"/>
      <c r="R9" s="181"/>
      <c r="S9" s="181"/>
      <c r="T9" s="181"/>
      <c r="U9" s="181"/>
      <c r="V9" s="181"/>
      <c r="W9" s="181"/>
      <c r="X9" s="181"/>
      <c r="Y9" s="181"/>
      <c r="Z9" s="181"/>
      <c r="AA9" s="181"/>
      <c r="AB9" s="181"/>
      <c r="AC9" s="181"/>
    </row>
    <row r="10" spans="2:45" ht="39.75" customHeight="1">
      <c r="B10" s="158" t="s">
        <v>73</v>
      </c>
      <c r="C10" s="159">
        <v>75</v>
      </c>
      <c r="D10" s="159">
        <v>195</v>
      </c>
      <c r="E10" s="159" t="s">
        <v>25</v>
      </c>
      <c r="F10" s="159">
        <v>3</v>
      </c>
      <c r="G10" s="159">
        <v>1</v>
      </c>
      <c r="H10" s="159">
        <v>12</v>
      </c>
      <c r="I10" s="159">
        <v>10</v>
      </c>
      <c r="J10" s="223">
        <v>14.47</v>
      </c>
      <c r="K10" s="223">
        <v>8.68</v>
      </c>
      <c r="L10" s="220" t="s">
        <v>75</v>
      </c>
      <c r="M10" s="224" t="s">
        <v>81</v>
      </c>
      <c r="N10" s="894"/>
      <c r="AD10" s="504"/>
      <c r="AE10" s="504"/>
      <c r="AF10" s="504"/>
      <c r="AG10" s="504"/>
      <c r="AH10" s="504"/>
      <c r="AI10" s="504"/>
      <c r="AJ10" s="504"/>
      <c r="AK10" s="504"/>
      <c r="AL10" s="504"/>
      <c r="AM10" s="504"/>
      <c r="AN10" s="504"/>
      <c r="AO10" s="504"/>
      <c r="AP10" s="504"/>
      <c r="AQ10" s="504"/>
      <c r="AR10" s="504"/>
      <c r="AS10" s="504"/>
    </row>
    <row r="11" spans="1:45" s="208" customFormat="1" ht="39.75" customHeight="1">
      <c r="A11" s="180"/>
      <c r="B11" s="922" t="s">
        <v>73</v>
      </c>
      <c r="C11" s="924">
        <v>75</v>
      </c>
      <c r="D11" s="924">
        <v>522</v>
      </c>
      <c r="E11" s="159" t="s">
        <v>78</v>
      </c>
      <c r="F11" s="159">
        <v>7</v>
      </c>
      <c r="G11" s="159">
        <v>19</v>
      </c>
      <c r="H11" s="159">
        <v>0</v>
      </c>
      <c r="I11" s="159">
        <v>0</v>
      </c>
      <c r="J11" s="223">
        <v>117.75</v>
      </c>
      <c r="K11" s="223">
        <v>245.32</v>
      </c>
      <c r="L11" s="920" t="s">
        <v>75</v>
      </c>
      <c r="M11" s="224" t="s">
        <v>82</v>
      </c>
      <c r="N11" s="894"/>
      <c r="O11" s="528"/>
      <c r="P11" s="498"/>
      <c r="Q11" s="180"/>
      <c r="R11" s="180"/>
      <c r="S11" s="180"/>
      <c r="T11" s="180"/>
      <c r="U11" s="180"/>
      <c r="V11" s="180"/>
      <c r="W11" s="180"/>
      <c r="X11" s="180"/>
      <c r="Y11" s="180"/>
      <c r="Z11" s="180"/>
      <c r="AA11" s="180"/>
      <c r="AB11" s="180"/>
      <c r="AC11" s="180"/>
      <c r="AD11" s="504"/>
      <c r="AE11" s="504"/>
      <c r="AF11" s="504"/>
      <c r="AG11" s="504"/>
      <c r="AH11" s="504"/>
      <c r="AI11" s="504"/>
      <c r="AJ11" s="504"/>
      <c r="AK11" s="504"/>
      <c r="AL11" s="504"/>
      <c r="AM11" s="504"/>
      <c r="AN11" s="504"/>
      <c r="AO11" s="504"/>
      <c r="AP11" s="504"/>
      <c r="AQ11" s="504"/>
      <c r="AR11" s="504"/>
      <c r="AS11" s="504"/>
    </row>
    <row r="12" spans="1:45" s="209" customFormat="1" ht="39.75" customHeight="1">
      <c r="A12" s="6"/>
      <c r="B12" s="938"/>
      <c r="C12" s="939"/>
      <c r="D12" s="939"/>
      <c r="E12" s="159" t="s">
        <v>77</v>
      </c>
      <c r="F12" s="159">
        <v>4</v>
      </c>
      <c r="G12" s="159">
        <v>37</v>
      </c>
      <c r="H12" s="159">
        <v>41</v>
      </c>
      <c r="I12" s="159">
        <v>63</v>
      </c>
      <c r="J12" s="223">
        <v>328.51</v>
      </c>
      <c r="K12" s="223">
        <v>193.64</v>
      </c>
      <c r="L12" s="921"/>
      <c r="M12" s="224" t="s">
        <v>83</v>
      </c>
      <c r="N12" s="912"/>
      <c r="O12" s="529"/>
      <c r="P12" s="500"/>
      <c r="Q12" s="6"/>
      <c r="R12" s="6"/>
      <c r="S12" s="6"/>
      <c r="T12" s="6"/>
      <c r="U12" s="6"/>
      <c r="V12" s="6"/>
      <c r="W12" s="6"/>
      <c r="X12" s="6"/>
      <c r="Y12" s="6"/>
      <c r="Z12" s="6"/>
      <c r="AA12" s="6"/>
      <c r="AB12" s="6"/>
      <c r="AC12" s="6"/>
      <c r="AD12" s="505"/>
      <c r="AE12" s="505"/>
      <c r="AF12" s="505"/>
      <c r="AG12" s="505"/>
      <c r="AH12" s="505"/>
      <c r="AI12" s="505"/>
      <c r="AJ12" s="505"/>
      <c r="AK12" s="505"/>
      <c r="AL12" s="505"/>
      <c r="AM12" s="505"/>
      <c r="AN12" s="505"/>
      <c r="AO12" s="505"/>
      <c r="AP12" s="505"/>
      <c r="AQ12" s="505"/>
      <c r="AR12" s="505"/>
      <c r="AS12" s="505"/>
    </row>
    <row r="13" spans="1:45" s="208" customFormat="1" ht="39.75" customHeight="1">
      <c r="A13" s="180"/>
      <c r="B13" s="158" t="s">
        <v>73</v>
      </c>
      <c r="C13" s="159">
        <v>128</v>
      </c>
      <c r="D13" s="159">
        <v>260</v>
      </c>
      <c r="E13" s="159" t="s">
        <v>12</v>
      </c>
      <c r="F13" s="159">
        <v>1</v>
      </c>
      <c r="G13" s="159"/>
      <c r="H13" s="159">
        <v>28</v>
      </c>
      <c r="I13" s="159">
        <v>7</v>
      </c>
      <c r="J13" s="223">
        <v>18.85</v>
      </c>
      <c r="K13" s="223">
        <v>9.42</v>
      </c>
      <c r="L13" s="220" t="s">
        <v>75</v>
      </c>
      <c r="M13" s="224" t="s">
        <v>79</v>
      </c>
      <c r="N13" s="477" t="s">
        <v>665</v>
      </c>
      <c r="O13" s="528"/>
      <c r="P13" s="498"/>
      <c r="Q13" s="180"/>
      <c r="R13" s="180"/>
      <c r="S13" s="180"/>
      <c r="T13" s="180"/>
      <c r="U13" s="180"/>
      <c r="V13" s="180"/>
      <c r="W13" s="180"/>
      <c r="X13" s="180"/>
      <c r="Y13" s="180"/>
      <c r="Z13" s="180"/>
      <c r="AA13" s="180"/>
      <c r="AB13" s="180"/>
      <c r="AC13" s="180"/>
      <c r="AD13" s="504"/>
      <c r="AE13" s="504"/>
      <c r="AF13" s="504"/>
      <c r="AG13" s="504"/>
      <c r="AH13" s="504"/>
      <c r="AI13" s="504"/>
      <c r="AJ13" s="504"/>
      <c r="AK13" s="504"/>
      <c r="AL13" s="504"/>
      <c r="AM13" s="504"/>
      <c r="AN13" s="504"/>
      <c r="AO13" s="504"/>
      <c r="AP13" s="504"/>
      <c r="AQ13" s="504"/>
      <c r="AR13" s="504"/>
      <c r="AS13" s="504"/>
    </row>
    <row r="14" spans="1:45" s="208" customFormat="1" ht="39.75" customHeight="1">
      <c r="A14" s="180"/>
      <c r="B14" s="158" t="s">
        <v>73</v>
      </c>
      <c r="C14" s="159">
        <v>218</v>
      </c>
      <c r="D14" s="159">
        <v>1063</v>
      </c>
      <c r="E14" s="159" t="s">
        <v>12</v>
      </c>
      <c r="F14" s="159">
        <v>5</v>
      </c>
      <c r="G14" s="159"/>
      <c r="H14" s="159">
        <v>12</v>
      </c>
      <c r="I14" s="159">
        <v>15</v>
      </c>
      <c r="J14" s="223">
        <v>2.51</v>
      </c>
      <c r="K14" s="223">
        <v>2.2</v>
      </c>
      <c r="L14" s="220" t="s">
        <v>75</v>
      </c>
      <c r="M14" s="224" t="s">
        <v>79</v>
      </c>
      <c r="N14" s="477" t="s">
        <v>666</v>
      </c>
      <c r="O14" s="528">
        <f>60</f>
        <v>60</v>
      </c>
      <c r="P14" s="498"/>
      <c r="Q14" s="180"/>
      <c r="R14" s="180"/>
      <c r="S14" s="180"/>
      <c r="T14" s="180"/>
      <c r="U14" s="180"/>
      <c r="V14" s="180"/>
      <c r="W14" s="180"/>
      <c r="X14" s="180"/>
      <c r="Y14" s="180"/>
      <c r="Z14" s="180"/>
      <c r="AA14" s="180"/>
      <c r="AB14" s="180"/>
      <c r="AC14" s="180"/>
      <c r="AD14" s="504"/>
      <c r="AE14" s="504"/>
      <c r="AF14" s="504"/>
      <c r="AG14" s="504"/>
      <c r="AH14" s="504"/>
      <c r="AI14" s="504"/>
      <c r="AJ14" s="504"/>
      <c r="AK14" s="504"/>
      <c r="AL14" s="504"/>
      <c r="AM14" s="504"/>
      <c r="AN14" s="504"/>
      <c r="AO14" s="504"/>
      <c r="AP14" s="504"/>
      <c r="AQ14" s="504"/>
      <c r="AR14" s="504"/>
      <c r="AS14" s="504"/>
    </row>
    <row r="15" spans="1:45" s="208" customFormat="1" ht="39.75" customHeight="1">
      <c r="A15" s="180"/>
      <c r="B15" s="158" t="s">
        <v>73</v>
      </c>
      <c r="C15" s="159">
        <v>218</v>
      </c>
      <c r="D15" s="159">
        <v>1064</v>
      </c>
      <c r="E15" s="159" t="s">
        <v>12</v>
      </c>
      <c r="F15" s="159">
        <v>5</v>
      </c>
      <c r="G15" s="159"/>
      <c r="H15" s="159"/>
      <c r="I15" s="159">
        <v>14</v>
      </c>
      <c r="J15" s="223">
        <v>0.03</v>
      </c>
      <c r="K15" s="223">
        <v>0.03</v>
      </c>
      <c r="L15" s="220" t="s">
        <v>75</v>
      </c>
      <c r="M15" s="224" t="s">
        <v>79</v>
      </c>
      <c r="N15" s="477" t="s">
        <v>666</v>
      </c>
      <c r="O15" s="528">
        <v>60</v>
      </c>
      <c r="P15" s="498"/>
      <c r="Q15" s="180"/>
      <c r="R15" s="180"/>
      <c r="S15" s="180"/>
      <c r="T15" s="180"/>
      <c r="U15" s="180"/>
      <c r="V15" s="180"/>
      <c r="W15" s="180"/>
      <c r="X15" s="180"/>
      <c r="Y15" s="180"/>
      <c r="Z15" s="180"/>
      <c r="AA15" s="180"/>
      <c r="AB15" s="180"/>
      <c r="AC15" s="180"/>
      <c r="AD15" s="504"/>
      <c r="AE15" s="504"/>
      <c r="AF15" s="504"/>
      <c r="AG15" s="504"/>
      <c r="AH15" s="504"/>
      <c r="AI15" s="504"/>
      <c r="AJ15" s="504"/>
      <c r="AK15" s="504"/>
      <c r="AL15" s="504"/>
      <c r="AM15" s="504"/>
      <c r="AN15" s="504"/>
      <c r="AO15" s="504"/>
      <c r="AP15" s="504"/>
      <c r="AQ15" s="504"/>
      <c r="AR15" s="504"/>
      <c r="AS15" s="504"/>
    </row>
    <row r="16" spans="1:45" s="208" customFormat="1" ht="39.75" customHeight="1" thickBot="1">
      <c r="A16" s="180"/>
      <c r="B16" s="228" t="s">
        <v>73</v>
      </c>
      <c r="C16" s="229">
        <v>222</v>
      </c>
      <c r="D16" s="229">
        <v>6</v>
      </c>
      <c r="E16" s="229" t="s">
        <v>21</v>
      </c>
      <c r="F16" s="230">
        <v>5</v>
      </c>
      <c r="G16" s="231"/>
      <c r="H16" s="229">
        <v>10</v>
      </c>
      <c r="I16" s="229">
        <v>42</v>
      </c>
      <c r="J16" s="232">
        <v>2.15</v>
      </c>
      <c r="K16" s="233">
        <v>1.88</v>
      </c>
      <c r="L16" s="234" t="s">
        <v>75</v>
      </c>
      <c r="M16" s="235" t="s">
        <v>76</v>
      </c>
      <c r="N16" s="510" t="s">
        <v>667</v>
      </c>
      <c r="O16" s="528"/>
      <c r="P16" s="498"/>
      <c r="Q16" s="180"/>
      <c r="R16" s="180"/>
      <c r="S16" s="180"/>
      <c r="T16" s="180"/>
      <c r="U16" s="180"/>
      <c r="V16" s="180"/>
      <c r="W16" s="180"/>
      <c r="X16" s="180"/>
      <c r="Y16" s="180"/>
      <c r="Z16" s="180"/>
      <c r="AA16" s="180"/>
      <c r="AB16" s="180"/>
      <c r="AC16" s="180"/>
      <c r="AD16" s="504"/>
      <c r="AE16" s="504"/>
      <c r="AF16" s="504"/>
      <c r="AG16" s="504"/>
      <c r="AH16" s="504"/>
      <c r="AI16" s="504"/>
      <c r="AJ16" s="504"/>
      <c r="AK16" s="504"/>
      <c r="AL16" s="504"/>
      <c r="AM16" s="504"/>
      <c r="AN16" s="504"/>
      <c r="AO16" s="504"/>
      <c r="AP16" s="504"/>
      <c r="AQ16" s="504"/>
      <c r="AR16" s="504"/>
      <c r="AS16" s="504"/>
    </row>
    <row r="17" spans="1:45" s="208" customFormat="1" ht="24.75" customHeight="1" thickBot="1" thickTop="1">
      <c r="A17" s="180"/>
      <c r="B17" s="111"/>
      <c r="C17" s="3"/>
      <c r="D17" s="3"/>
      <c r="E17" s="3"/>
      <c r="F17" s="97"/>
      <c r="G17" s="99"/>
      <c r="H17" s="99"/>
      <c r="I17" s="99"/>
      <c r="J17" s="237"/>
      <c r="K17"/>
      <c r="L17" s="111"/>
      <c r="M17" s="236"/>
      <c r="N17" s="62"/>
      <c r="O17" s="528"/>
      <c r="P17" s="498"/>
      <c r="Q17" s="180"/>
      <c r="R17" s="180"/>
      <c r="S17" s="180"/>
      <c r="T17" s="180"/>
      <c r="U17" s="180"/>
      <c r="V17" s="180"/>
      <c r="W17" s="180"/>
      <c r="X17" s="180"/>
      <c r="Y17" s="180"/>
      <c r="Z17" s="180"/>
      <c r="AA17" s="180"/>
      <c r="AB17" s="180"/>
      <c r="AC17" s="180"/>
      <c r="AD17" s="504"/>
      <c r="AE17" s="504"/>
      <c r="AF17" s="504"/>
      <c r="AG17" s="504"/>
      <c r="AH17" s="504"/>
      <c r="AI17" s="504"/>
      <c r="AJ17" s="504"/>
      <c r="AK17" s="504"/>
      <c r="AL17" s="504"/>
      <c r="AM17" s="504"/>
      <c r="AN17" s="504"/>
      <c r="AO17" s="504"/>
      <c r="AP17" s="504"/>
      <c r="AQ17" s="504"/>
      <c r="AR17" s="504"/>
      <c r="AS17" s="504"/>
    </row>
    <row r="18" spans="1:45" s="322" customFormat="1" ht="24.75" customHeight="1" thickBot="1" thickTop="1">
      <c r="A18" s="183"/>
      <c r="B18" s="316"/>
      <c r="C18" s="317"/>
      <c r="D18" s="317"/>
      <c r="E18" s="317"/>
      <c r="F18" s="59"/>
      <c r="G18" s="318"/>
      <c r="H18" s="319" t="s">
        <v>8</v>
      </c>
      <c r="I18" s="59"/>
      <c r="J18" s="917" t="s">
        <v>33</v>
      </c>
      <c r="K18" s="918"/>
      <c r="L18" s="320"/>
      <c r="M18" s="321"/>
      <c r="N18" s="317"/>
      <c r="O18" s="526"/>
      <c r="P18" s="524"/>
      <c r="Q18" s="183"/>
      <c r="R18" s="183"/>
      <c r="S18" s="183"/>
      <c r="T18" s="183"/>
      <c r="U18" s="183"/>
      <c r="V18" s="183"/>
      <c r="W18" s="183"/>
      <c r="X18" s="183"/>
      <c r="Y18" s="183"/>
      <c r="Z18" s="183"/>
      <c r="AA18" s="183"/>
      <c r="AB18" s="183"/>
      <c r="AC18" s="183"/>
      <c r="AD18" s="507"/>
      <c r="AE18" s="507"/>
      <c r="AF18" s="507"/>
      <c r="AG18" s="507"/>
      <c r="AH18" s="507"/>
      <c r="AI18" s="507"/>
      <c r="AJ18" s="507"/>
      <c r="AK18" s="507"/>
      <c r="AL18" s="507"/>
      <c r="AM18" s="507"/>
      <c r="AN18" s="507"/>
      <c r="AO18" s="507"/>
      <c r="AP18" s="507"/>
      <c r="AQ18" s="507"/>
      <c r="AR18" s="507"/>
      <c r="AS18" s="507"/>
    </row>
    <row r="19" spans="1:45" s="322" customFormat="1" ht="24.75" customHeight="1" thickBot="1" thickTop="1">
      <c r="A19" s="183"/>
      <c r="B19" s="323" t="s">
        <v>1</v>
      </c>
      <c r="C19" s="324" t="s">
        <v>2</v>
      </c>
      <c r="D19" s="324" t="s">
        <v>3</v>
      </c>
      <c r="E19" s="324" t="s">
        <v>7</v>
      </c>
      <c r="F19" s="324" t="s">
        <v>4</v>
      </c>
      <c r="G19" s="324" t="s">
        <v>13</v>
      </c>
      <c r="H19" s="60" t="s">
        <v>14</v>
      </c>
      <c r="I19" s="60" t="s">
        <v>15</v>
      </c>
      <c r="J19" s="325" t="s">
        <v>211</v>
      </c>
      <c r="K19" s="325" t="s">
        <v>212</v>
      </c>
      <c r="L19" s="323" t="s">
        <v>5</v>
      </c>
      <c r="M19" s="326" t="s">
        <v>6</v>
      </c>
      <c r="N19" s="329" t="s">
        <v>47</v>
      </c>
      <c r="O19" s="527" t="s">
        <v>660</v>
      </c>
      <c r="P19" s="503" t="s">
        <v>662</v>
      </c>
      <c r="Q19" s="183"/>
      <c r="R19" s="183"/>
      <c r="S19" s="183"/>
      <c r="T19" s="183"/>
      <c r="U19" s="183"/>
      <c r="V19" s="183"/>
      <c r="W19" s="183"/>
      <c r="X19" s="183"/>
      <c r="Y19" s="183"/>
      <c r="Z19" s="183"/>
      <c r="AA19" s="183"/>
      <c r="AB19" s="183"/>
      <c r="AC19" s="183"/>
      <c r="AD19" s="507"/>
      <c r="AE19" s="507"/>
      <c r="AF19" s="507"/>
      <c r="AG19" s="507"/>
      <c r="AH19" s="507"/>
      <c r="AI19" s="507"/>
      <c r="AJ19" s="507"/>
      <c r="AK19" s="507"/>
      <c r="AL19" s="507"/>
      <c r="AM19" s="507"/>
      <c r="AN19" s="507"/>
      <c r="AO19" s="507"/>
      <c r="AP19" s="507"/>
      <c r="AQ19" s="507"/>
      <c r="AR19" s="507"/>
      <c r="AS19" s="507"/>
    </row>
    <row r="20" spans="1:45" s="208" customFormat="1" ht="39.75" customHeight="1" thickTop="1">
      <c r="A20" s="180"/>
      <c r="B20" s="150" t="s">
        <v>166</v>
      </c>
      <c r="C20" s="146">
        <v>5</v>
      </c>
      <c r="D20" s="146">
        <v>23</v>
      </c>
      <c r="E20" s="146" t="s">
        <v>9</v>
      </c>
      <c r="F20" s="145">
        <v>2</v>
      </c>
      <c r="G20" s="146"/>
      <c r="H20" s="145">
        <v>10</v>
      </c>
      <c r="I20" s="145">
        <v>91</v>
      </c>
      <c r="J20" s="147">
        <v>5.07</v>
      </c>
      <c r="K20" s="147">
        <v>3.66</v>
      </c>
      <c r="L20" s="150" t="s">
        <v>35</v>
      </c>
      <c r="M20" s="143" t="s">
        <v>43</v>
      </c>
      <c r="N20" s="511" t="s">
        <v>64</v>
      </c>
      <c r="O20" s="528"/>
      <c r="P20" s="498"/>
      <c r="Q20" s="180"/>
      <c r="R20" s="180"/>
      <c r="S20" s="180"/>
      <c r="T20" s="180"/>
      <c r="U20" s="180"/>
      <c r="V20" s="180"/>
      <c r="W20" s="180"/>
      <c r="X20" s="180"/>
      <c r="Y20" s="180"/>
      <c r="Z20" s="180"/>
      <c r="AA20" s="180"/>
      <c r="AB20" s="180"/>
      <c r="AC20" s="180"/>
      <c r="AD20" s="504"/>
      <c r="AE20" s="504"/>
      <c r="AF20" s="504"/>
      <c r="AG20" s="504"/>
      <c r="AH20" s="504"/>
      <c r="AI20" s="504"/>
      <c r="AJ20" s="504"/>
      <c r="AK20" s="504"/>
      <c r="AL20" s="504"/>
      <c r="AM20" s="504"/>
      <c r="AN20" s="504"/>
      <c r="AO20" s="504"/>
      <c r="AP20" s="504"/>
      <c r="AQ20" s="504"/>
      <c r="AR20" s="504"/>
      <c r="AS20" s="504"/>
    </row>
    <row r="21" spans="1:45" s="208" customFormat="1" ht="39.75" customHeight="1">
      <c r="A21" s="180"/>
      <c r="B21" s="138" t="s">
        <v>166</v>
      </c>
      <c r="C21" s="139">
        <v>5</v>
      </c>
      <c r="D21" s="139">
        <v>27</v>
      </c>
      <c r="E21" s="139" t="s">
        <v>16</v>
      </c>
      <c r="F21" s="149"/>
      <c r="G21" s="139"/>
      <c r="H21" s="149">
        <v>50</v>
      </c>
      <c r="I21" s="149">
        <v>83</v>
      </c>
      <c r="J21" s="141"/>
      <c r="K21" s="141"/>
      <c r="L21" s="138"/>
      <c r="M21" s="151" t="s">
        <v>43</v>
      </c>
      <c r="N21" s="511" t="s">
        <v>64</v>
      </c>
      <c r="O21" s="528"/>
      <c r="P21" s="498"/>
      <c r="Q21" s="180"/>
      <c r="R21" s="180"/>
      <c r="S21" s="180"/>
      <c r="T21" s="180"/>
      <c r="U21" s="180"/>
      <c r="V21" s="180"/>
      <c r="W21" s="180"/>
      <c r="X21" s="180"/>
      <c r="Y21" s="180"/>
      <c r="Z21" s="180"/>
      <c r="AA21" s="180"/>
      <c r="AB21" s="180"/>
      <c r="AC21" s="180"/>
      <c r="AD21" s="504"/>
      <c r="AE21" s="504"/>
      <c r="AF21" s="504"/>
      <c r="AG21" s="504"/>
      <c r="AH21" s="504"/>
      <c r="AI21" s="504"/>
      <c r="AJ21" s="504"/>
      <c r="AK21" s="504"/>
      <c r="AL21" s="504"/>
      <c r="AM21" s="504"/>
      <c r="AN21" s="504"/>
      <c r="AO21" s="504"/>
      <c r="AP21" s="504"/>
      <c r="AQ21" s="504"/>
      <c r="AR21" s="504"/>
      <c r="AS21" s="504"/>
    </row>
    <row r="22" spans="1:45" s="208" customFormat="1" ht="39.75" customHeight="1">
      <c r="A22" s="180"/>
      <c r="B22" s="138" t="s">
        <v>166</v>
      </c>
      <c r="C22" s="139">
        <v>5</v>
      </c>
      <c r="D22" s="139">
        <v>75</v>
      </c>
      <c r="E22" s="139" t="s">
        <v>9</v>
      </c>
      <c r="F22" s="149">
        <v>2</v>
      </c>
      <c r="G22" s="139"/>
      <c r="H22" s="139">
        <v>14</v>
      </c>
      <c r="I22" s="149">
        <v>88</v>
      </c>
      <c r="J22" s="141">
        <v>6.92</v>
      </c>
      <c r="K22" s="141">
        <v>5</v>
      </c>
      <c r="L22" s="138" t="s">
        <v>37</v>
      </c>
      <c r="M22" s="151" t="s">
        <v>43</v>
      </c>
      <c r="N22" s="511" t="s">
        <v>64</v>
      </c>
      <c r="O22" s="528"/>
      <c r="P22" s="498"/>
      <c r="Q22" s="180"/>
      <c r="R22" s="180"/>
      <c r="S22" s="180"/>
      <c r="T22" s="180"/>
      <c r="U22" s="180"/>
      <c r="V22" s="180"/>
      <c r="W22" s="180"/>
      <c r="X22" s="180"/>
      <c r="Y22" s="180"/>
      <c r="Z22" s="180"/>
      <c r="AA22" s="180"/>
      <c r="AB22" s="180"/>
      <c r="AC22" s="180"/>
      <c r="AD22" s="504"/>
      <c r="AE22" s="504"/>
      <c r="AF22" s="504"/>
      <c r="AG22" s="504"/>
      <c r="AH22" s="504"/>
      <c r="AI22" s="504"/>
      <c r="AJ22" s="504"/>
      <c r="AK22" s="504"/>
      <c r="AL22" s="504"/>
      <c r="AM22" s="504"/>
      <c r="AN22" s="504"/>
      <c r="AO22" s="504"/>
      <c r="AP22" s="504"/>
      <c r="AQ22" s="504"/>
      <c r="AR22" s="504"/>
      <c r="AS22" s="504"/>
    </row>
    <row r="23" spans="1:45" s="210" customFormat="1" ht="39.75" customHeight="1">
      <c r="A23" s="46"/>
      <c r="B23" s="138" t="s">
        <v>166</v>
      </c>
      <c r="C23" s="140">
        <v>5</v>
      </c>
      <c r="D23" s="139">
        <v>76</v>
      </c>
      <c r="E23" s="139" t="s">
        <v>11</v>
      </c>
      <c r="F23" s="140">
        <v>2</v>
      </c>
      <c r="G23" s="139"/>
      <c r="H23" s="149"/>
      <c r="I23" s="149">
        <v>60</v>
      </c>
      <c r="J23" s="141">
        <v>0.36</v>
      </c>
      <c r="K23" s="141">
        <v>0.12</v>
      </c>
      <c r="L23" s="138" t="s">
        <v>36</v>
      </c>
      <c r="M23" s="151" t="s">
        <v>43</v>
      </c>
      <c r="N23" s="511" t="s">
        <v>64</v>
      </c>
      <c r="O23" s="529"/>
      <c r="P23" s="499"/>
      <c r="Q23" s="181"/>
      <c r="R23" s="181"/>
      <c r="S23" s="181"/>
      <c r="T23" s="181"/>
      <c r="U23" s="181"/>
      <c r="V23" s="181"/>
      <c r="W23" s="181"/>
      <c r="X23" s="181"/>
      <c r="Y23" s="181"/>
      <c r="Z23" s="181"/>
      <c r="AA23" s="181"/>
      <c r="AB23" s="181"/>
      <c r="AC23" s="181"/>
      <c r="AD23" s="506"/>
      <c r="AE23" s="506"/>
      <c r="AF23" s="506"/>
      <c r="AG23" s="506"/>
      <c r="AH23" s="506"/>
      <c r="AI23" s="506"/>
      <c r="AJ23" s="506"/>
      <c r="AK23" s="506"/>
      <c r="AL23" s="506"/>
      <c r="AM23" s="506"/>
      <c r="AN23" s="506"/>
      <c r="AO23" s="506"/>
      <c r="AP23" s="506"/>
      <c r="AQ23" s="506"/>
      <c r="AR23" s="506"/>
      <c r="AS23" s="506"/>
    </row>
    <row r="24" spans="1:45" s="210" customFormat="1" ht="39.75" customHeight="1">
      <c r="A24" s="46"/>
      <c r="B24" s="138" t="s">
        <v>166</v>
      </c>
      <c r="C24" s="146">
        <v>5</v>
      </c>
      <c r="D24" s="140">
        <v>154</v>
      </c>
      <c r="E24" s="140" t="s">
        <v>9</v>
      </c>
      <c r="F24" s="145">
        <v>2</v>
      </c>
      <c r="G24" s="140"/>
      <c r="H24" s="140">
        <v>8</v>
      </c>
      <c r="I24" s="140">
        <v>77</v>
      </c>
      <c r="J24" s="142">
        <v>4.08</v>
      </c>
      <c r="K24" s="142">
        <v>2.94</v>
      </c>
      <c r="L24" s="138" t="s">
        <v>35</v>
      </c>
      <c r="M24" s="151" t="s">
        <v>43</v>
      </c>
      <c r="N24" s="511" t="s">
        <v>64</v>
      </c>
      <c r="O24" s="529"/>
      <c r="P24" s="499"/>
      <c r="Q24" s="181"/>
      <c r="R24" s="181"/>
      <c r="S24" s="181"/>
      <c r="T24" s="181"/>
      <c r="U24" s="181"/>
      <c r="V24" s="181"/>
      <c r="W24" s="181"/>
      <c r="X24" s="181"/>
      <c r="Y24" s="181"/>
      <c r="Z24" s="181"/>
      <c r="AA24" s="181"/>
      <c r="AB24" s="181"/>
      <c r="AC24" s="181"/>
      <c r="AD24" s="506"/>
      <c r="AE24" s="506"/>
      <c r="AF24" s="506"/>
      <c r="AG24" s="506"/>
      <c r="AH24" s="506"/>
      <c r="AI24" s="506"/>
      <c r="AJ24" s="506"/>
      <c r="AK24" s="506"/>
      <c r="AL24" s="506"/>
      <c r="AM24" s="506"/>
      <c r="AN24" s="506"/>
      <c r="AO24" s="506"/>
      <c r="AP24" s="506"/>
      <c r="AQ24" s="506"/>
      <c r="AR24" s="506"/>
      <c r="AS24" s="506"/>
    </row>
    <row r="25" spans="1:45" s="210" customFormat="1" ht="39.75" customHeight="1">
      <c r="A25" s="46"/>
      <c r="B25" s="138" t="s">
        <v>166</v>
      </c>
      <c r="C25" s="139">
        <v>5</v>
      </c>
      <c r="D25" s="139">
        <v>155</v>
      </c>
      <c r="E25" s="139" t="s">
        <v>9</v>
      </c>
      <c r="F25" s="149">
        <v>2</v>
      </c>
      <c r="G25" s="139"/>
      <c r="H25" s="149">
        <v>6</v>
      </c>
      <c r="I25" s="149">
        <v>13</v>
      </c>
      <c r="J25" s="141">
        <v>2.85</v>
      </c>
      <c r="K25" s="141">
        <v>2.06</v>
      </c>
      <c r="L25" s="138" t="s">
        <v>35</v>
      </c>
      <c r="M25" s="151" t="s">
        <v>43</v>
      </c>
      <c r="N25" s="511" t="s">
        <v>64</v>
      </c>
      <c r="O25" s="529"/>
      <c r="P25" s="499"/>
      <c r="Q25" s="181"/>
      <c r="R25" s="181"/>
      <c r="S25" s="181"/>
      <c r="T25" s="181"/>
      <c r="U25" s="181"/>
      <c r="V25" s="181"/>
      <c r="W25" s="181"/>
      <c r="X25" s="181"/>
      <c r="Y25" s="181"/>
      <c r="Z25" s="181"/>
      <c r="AA25" s="181"/>
      <c r="AB25" s="181"/>
      <c r="AC25" s="181"/>
      <c r="AD25" s="506"/>
      <c r="AE25" s="506"/>
      <c r="AF25" s="506"/>
      <c r="AG25" s="506"/>
      <c r="AH25" s="506"/>
      <c r="AI25" s="506"/>
      <c r="AJ25" s="506"/>
      <c r="AK25" s="506"/>
      <c r="AL25" s="506"/>
      <c r="AM25" s="506"/>
      <c r="AN25" s="506"/>
      <c r="AO25" s="506"/>
      <c r="AP25" s="506"/>
      <c r="AQ25" s="506"/>
      <c r="AR25" s="506"/>
      <c r="AS25" s="506"/>
    </row>
    <row r="26" spans="1:45" s="210" customFormat="1" ht="39.75" customHeight="1">
      <c r="A26" s="46"/>
      <c r="B26" s="138" t="s">
        <v>166</v>
      </c>
      <c r="C26" s="139">
        <v>5</v>
      </c>
      <c r="D26" s="139">
        <v>156</v>
      </c>
      <c r="E26" s="139" t="s">
        <v>9</v>
      </c>
      <c r="F26" s="149">
        <v>2</v>
      </c>
      <c r="G26" s="139"/>
      <c r="H26" s="139">
        <v>3</v>
      </c>
      <c r="I26" s="149">
        <v>27</v>
      </c>
      <c r="J26" s="141">
        <v>1.52</v>
      </c>
      <c r="K26" s="141">
        <v>1.1</v>
      </c>
      <c r="L26" s="138" t="s">
        <v>35</v>
      </c>
      <c r="M26" s="151" t="s">
        <v>43</v>
      </c>
      <c r="N26" s="511" t="s">
        <v>64</v>
      </c>
      <c r="O26" s="529"/>
      <c r="P26" s="499"/>
      <c r="Q26" s="181"/>
      <c r="R26" s="181"/>
      <c r="S26" s="181"/>
      <c r="T26" s="181"/>
      <c r="U26" s="181"/>
      <c r="V26" s="181"/>
      <c r="W26" s="181"/>
      <c r="X26" s="181"/>
      <c r="Y26" s="181"/>
      <c r="Z26" s="181"/>
      <c r="AA26" s="181"/>
      <c r="AB26" s="181"/>
      <c r="AC26" s="181"/>
      <c r="AD26" s="506"/>
      <c r="AE26" s="506"/>
      <c r="AF26" s="506"/>
      <c r="AG26" s="506"/>
      <c r="AH26" s="506"/>
      <c r="AI26" s="506"/>
      <c r="AJ26" s="506"/>
      <c r="AK26" s="506"/>
      <c r="AL26" s="506"/>
      <c r="AM26" s="506"/>
      <c r="AN26" s="506"/>
      <c r="AO26" s="506"/>
      <c r="AP26" s="506"/>
      <c r="AQ26" s="506"/>
      <c r="AR26" s="506"/>
      <c r="AS26" s="506"/>
    </row>
    <row r="27" spans="1:45" s="210" customFormat="1" ht="39.75" customHeight="1">
      <c r="A27" s="46"/>
      <c r="B27" s="138" t="s">
        <v>166</v>
      </c>
      <c r="C27" s="139">
        <v>5</v>
      </c>
      <c r="D27" s="139">
        <v>264</v>
      </c>
      <c r="E27" s="139" t="s">
        <v>9</v>
      </c>
      <c r="F27" s="140">
        <v>2</v>
      </c>
      <c r="G27" s="140"/>
      <c r="H27" s="152"/>
      <c r="I27" s="152">
        <v>82</v>
      </c>
      <c r="J27" s="142">
        <v>0.38</v>
      </c>
      <c r="K27" s="142">
        <v>0.28</v>
      </c>
      <c r="L27" s="138" t="s">
        <v>35</v>
      </c>
      <c r="M27" s="151" t="s">
        <v>43</v>
      </c>
      <c r="N27" s="511" t="s">
        <v>64</v>
      </c>
      <c r="O27" s="529"/>
      <c r="P27" s="499"/>
      <c r="Q27" s="181"/>
      <c r="R27" s="181"/>
      <c r="S27" s="181"/>
      <c r="T27" s="181"/>
      <c r="U27" s="181"/>
      <c r="V27" s="181"/>
      <c r="W27" s="181"/>
      <c r="X27" s="181"/>
      <c r="Y27" s="181"/>
      <c r="Z27" s="181"/>
      <c r="AA27" s="181"/>
      <c r="AB27" s="181"/>
      <c r="AC27" s="181"/>
      <c r="AD27" s="506"/>
      <c r="AE27" s="506"/>
      <c r="AF27" s="506"/>
      <c r="AG27" s="506"/>
      <c r="AH27" s="506"/>
      <c r="AI27" s="506"/>
      <c r="AJ27" s="506"/>
      <c r="AK27" s="506"/>
      <c r="AL27" s="506"/>
      <c r="AM27" s="506"/>
      <c r="AN27" s="506"/>
      <c r="AO27" s="506"/>
      <c r="AP27" s="506"/>
      <c r="AQ27" s="506"/>
      <c r="AR27" s="506"/>
      <c r="AS27" s="506"/>
    </row>
    <row r="28" spans="1:45" s="210" customFormat="1" ht="39.75" customHeight="1">
      <c r="A28" s="46"/>
      <c r="B28" s="138" t="s">
        <v>166</v>
      </c>
      <c r="C28" s="140">
        <v>5</v>
      </c>
      <c r="D28" s="140">
        <v>266</v>
      </c>
      <c r="E28" s="140" t="s">
        <v>16</v>
      </c>
      <c r="F28" s="145"/>
      <c r="G28" s="146">
        <v>5</v>
      </c>
      <c r="H28" s="145">
        <v>70</v>
      </c>
      <c r="I28" s="145">
        <v>95</v>
      </c>
      <c r="J28" s="147"/>
      <c r="K28" s="147"/>
      <c r="L28" s="138"/>
      <c r="M28" s="151" t="s">
        <v>43</v>
      </c>
      <c r="N28" s="511" t="s">
        <v>64</v>
      </c>
      <c r="O28" s="529"/>
      <c r="P28" s="499"/>
      <c r="Q28" s="181"/>
      <c r="R28" s="181"/>
      <c r="S28" s="181"/>
      <c r="T28" s="181"/>
      <c r="U28" s="181"/>
      <c r="V28" s="181"/>
      <c r="W28" s="181"/>
      <c r="X28" s="181"/>
      <c r="Y28" s="181"/>
      <c r="Z28" s="181"/>
      <c r="AA28" s="181"/>
      <c r="AB28" s="181"/>
      <c r="AC28" s="181"/>
      <c r="AD28" s="506"/>
      <c r="AE28" s="506"/>
      <c r="AF28" s="506"/>
      <c r="AG28" s="506"/>
      <c r="AH28" s="506"/>
      <c r="AI28" s="506"/>
      <c r="AJ28" s="506"/>
      <c r="AK28" s="506"/>
      <c r="AL28" s="506"/>
      <c r="AM28" s="506"/>
      <c r="AN28" s="506"/>
      <c r="AO28" s="506"/>
      <c r="AP28" s="506"/>
      <c r="AQ28" s="506"/>
      <c r="AR28" s="506"/>
      <c r="AS28" s="506"/>
    </row>
    <row r="29" spans="1:45" s="210" customFormat="1" ht="39.75" customHeight="1">
      <c r="A29" s="46"/>
      <c r="B29" s="138" t="s">
        <v>166</v>
      </c>
      <c r="C29" s="139">
        <v>5</v>
      </c>
      <c r="D29" s="139">
        <v>267</v>
      </c>
      <c r="E29" s="139" t="s">
        <v>9</v>
      </c>
      <c r="F29" s="149">
        <v>2</v>
      </c>
      <c r="G29" s="139"/>
      <c r="H29" s="149">
        <v>10</v>
      </c>
      <c r="I29" s="149">
        <v>89</v>
      </c>
      <c r="J29" s="141">
        <v>5.06</v>
      </c>
      <c r="K29" s="141">
        <v>3.66</v>
      </c>
      <c r="L29" s="138" t="s">
        <v>37</v>
      </c>
      <c r="M29" s="151" t="s">
        <v>43</v>
      </c>
      <c r="N29" s="511" t="s">
        <v>64</v>
      </c>
      <c r="O29" s="529"/>
      <c r="P29" s="499"/>
      <c r="Q29" s="181"/>
      <c r="R29" s="181"/>
      <c r="S29" s="181"/>
      <c r="T29" s="181"/>
      <c r="U29" s="181"/>
      <c r="V29" s="181"/>
      <c r="W29" s="181"/>
      <c r="X29" s="181"/>
      <c r="Y29" s="181"/>
      <c r="Z29" s="181"/>
      <c r="AA29" s="181"/>
      <c r="AB29" s="181"/>
      <c r="AC29" s="181"/>
      <c r="AD29" s="506"/>
      <c r="AE29" s="506"/>
      <c r="AF29" s="506"/>
      <c r="AG29" s="506"/>
      <c r="AH29" s="506"/>
      <c r="AI29" s="506"/>
      <c r="AJ29" s="506"/>
      <c r="AK29" s="506"/>
      <c r="AL29" s="506"/>
      <c r="AM29" s="506"/>
      <c r="AN29" s="506"/>
      <c r="AO29" s="506"/>
      <c r="AP29" s="506"/>
      <c r="AQ29" s="506"/>
      <c r="AR29" s="506"/>
      <c r="AS29" s="506"/>
    </row>
    <row r="30" spans="1:45" s="210" customFormat="1" ht="39.75" customHeight="1">
      <c r="A30" s="46"/>
      <c r="B30" s="31" t="s">
        <v>166</v>
      </c>
      <c r="C30" s="22">
        <v>17</v>
      </c>
      <c r="D30" s="22">
        <v>64</v>
      </c>
      <c r="E30" s="22" t="s">
        <v>11</v>
      </c>
      <c r="F30" s="23">
        <v>4</v>
      </c>
      <c r="G30" s="22"/>
      <c r="H30" s="22">
        <v>70</v>
      </c>
      <c r="I30" s="23">
        <v>7</v>
      </c>
      <c r="J30" s="24">
        <v>12.67</v>
      </c>
      <c r="K30" s="24">
        <v>9.05</v>
      </c>
      <c r="L30" s="31" t="s">
        <v>35</v>
      </c>
      <c r="M30" s="95" t="s">
        <v>178</v>
      </c>
      <c r="N30" s="512" t="s">
        <v>44</v>
      </c>
      <c r="O30" s="529"/>
      <c r="P30" s="499"/>
      <c r="Q30" s="181"/>
      <c r="R30" s="181"/>
      <c r="S30" s="181"/>
      <c r="T30" s="181"/>
      <c r="U30" s="181"/>
      <c r="V30" s="181"/>
      <c r="W30" s="181"/>
      <c r="X30" s="181"/>
      <c r="Y30" s="181"/>
      <c r="Z30" s="181"/>
      <c r="AA30" s="181"/>
      <c r="AB30" s="181"/>
      <c r="AC30" s="181"/>
      <c r="AD30" s="506"/>
      <c r="AE30" s="506"/>
      <c r="AF30" s="506"/>
      <c r="AG30" s="506"/>
      <c r="AH30" s="506"/>
      <c r="AI30" s="506"/>
      <c r="AJ30" s="506"/>
      <c r="AK30" s="506"/>
      <c r="AL30" s="506"/>
      <c r="AM30" s="506"/>
      <c r="AN30" s="506"/>
      <c r="AO30" s="506"/>
      <c r="AP30" s="506"/>
      <c r="AQ30" s="506"/>
      <c r="AR30" s="506"/>
      <c r="AS30" s="506"/>
    </row>
    <row r="31" spans="1:16" s="506" customFormat="1" ht="39.75" customHeight="1">
      <c r="A31" s="784"/>
      <c r="B31" s="744" t="s">
        <v>166</v>
      </c>
      <c r="C31" s="743">
        <v>17</v>
      </c>
      <c r="D31" s="743">
        <v>1320</v>
      </c>
      <c r="E31" s="743" t="s">
        <v>21</v>
      </c>
      <c r="F31" s="769">
        <v>1</v>
      </c>
      <c r="G31" s="743">
        <v>13</v>
      </c>
      <c r="H31" s="743">
        <v>68</v>
      </c>
      <c r="I31" s="769">
        <v>15</v>
      </c>
      <c r="J31" s="772">
        <v>600.6</v>
      </c>
      <c r="K31" s="772">
        <v>247.31</v>
      </c>
      <c r="L31" s="744" t="s">
        <v>35</v>
      </c>
      <c r="M31" s="266" t="s">
        <v>183</v>
      </c>
      <c r="N31" s="774"/>
      <c r="O31" s="775"/>
      <c r="P31" s="785"/>
    </row>
    <row r="32" spans="1:16" s="506" customFormat="1" ht="39.75" customHeight="1">
      <c r="A32" s="784"/>
      <c r="B32" s="744" t="s">
        <v>166</v>
      </c>
      <c r="C32" s="743">
        <v>36</v>
      </c>
      <c r="D32" s="743">
        <v>157</v>
      </c>
      <c r="E32" s="743" t="s">
        <v>9</v>
      </c>
      <c r="F32" s="769">
        <v>2</v>
      </c>
      <c r="G32" s="743"/>
      <c r="H32" s="743">
        <v>66</v>
      </c>
      <c r="I32" s="769">
        <v>50</v>
      </c>
      <c r="J32" s="772">
        <v>34.34</v>
      </c>
      <c r="K32" s="772">
        <v>22.32</v>
      </c>
      <c r="L32" s="744" t="s">
        <v>35</v>
      </c>
      <c r="M32" s="803"/>
      <c r="N32" s="774" t="s">
        <v>44</v>
      </c>
      <c r="O32" s="775"/>
      <c r="P32" s="785"/>
    </row>
    <row r="33" spans="1:16" s="506" customFormat="1" ht="39.75" customHeight="1">
      <c r="A33" s="784"/>
      <c r="B33" s="744" t="s">
        <v>166</v>
      </c>
      <c r="C33" s="743">
        <v>36</v>
      </c>
      <c r="D33" s="743">
        <v>211</v>
      </c>
      <c r="E33" s="743" t="s">
        <v>11</v>
      </c>
      <c r="F33" s="289">
        <v>2</v>
      </c>
      <c r="G33" s="289"/>
      <c r="H33" s="289">
        <v>11</v>
      </c>
      <c r="I33" s="289">
        <v>33</v>
      </c>
      <c r="J33" s="772">
        <v>12.27</v>
      </c>
      <c r="K33" s="290">
        <v>9.05</v>
      </c>
      <c r="L33" s="744" t="s">
        <v>35</v>
      </c>
      <c r="M33" s="803" t="s">
        <v>45</v>
      </c>
      <c r="N33" s="774"/>
      <c r="O33" s="775"/>
      <c r="P33" s="785"/>
    </row>
    <row r="34" spans="1:16" s="506" customFormat="1" ht="39.75" customHeight="1">
      <c r="A34" s="784"/>
      <c r="B34" s="744" t="s">
        <v>166</v>
      </c>
      <c r="C34" s="289">
        <v>36</v>
      </c>
      <c r="D34" s="289">
        <v>214</v>
      </c>
      <c r="E34" s="289" t="s">
        <v>11</v>
      </c>
      <c r="F34" s="782">
        <v>2</v>
      </c>
      <c r="G34" s="746"/>
      <c r="H34" s="782">
        <v>37</v>
      </c>
      <c r="I34" s="782">
        <v>63</v>
      </c>
      <c r="J34" s="290">
        <v>21.38</v>
      </c>
      <c r="K34" s="783">
        <v>6.8</v>
      </c>
      <c r="L34" s="744" t="s">
        <v>35</v>
      </c>
      <c r="M34" s="803" t="s">
        <v>45</v>
      </c>
      <c r="N34" s="774"/>
      <c r="O34" s="775"/>
      <c r="P34" s="785"/>
    </row>
    <row r="35" spans="1:16" s="506" customFormat="1" ht="39.75" customHeight="1">
      <c r="A35" s="784"/>
      <c r="B35" s="744" t="s">
        <v>166</v>
      </c>
      <c r="C35" s="743">
        <v>36</v>
      </c>
      <c r="D35" s="743">
        <v>219</v>
      </c>
      <c r="E35" s="743" t="s">
        <v>9</v>
      </c>
      <c r="F35" s="769">
        <v>2</v>
      </c>
      <c r="G35" s="743"/>
      <c r="H35" s="769">
        <v>36</v>
      </c>
      <c r="I35" s="769">
        <v>64</v>
      </c>
      <c r="J35" s="772">
        <v>18.92</v>
      </c>
      <c r="K35" s="772">
        <v>12.3</v>
      </c>
      <c r="L35" s="744" t="s">
        <v>35</v>
      </c>
      <c r="M35" s="803" t="s">
        <v>45</v>
      </c>
      <c r="N35" s="774"/>
      <c r="O35" s="775"/>
      <c r="P35" s="785"/>
    </row>
    <row r="36" spans="1:16" s="506" customFormat="1" ht="39.75" customHeight="1">
      <c r="A36" s="784"/>
      <c r="B36" s="744" t="s">
        <v>166</v>
      </c>
      <c r="C36" s="743">
        <v>36</v>
      </c>
      <c r="D36" s="743">
        <v>222</v>
      </c>
      <c r="E36" s="743" t="s">
        <v>9</v>
      </c>
      <c r="F36" s="769">
        <v>2</v>
      </c>
      <c r="G36" s="743"/>
      <c r="H36" s="743">
        <v>3</v>
      </c>
      <c r="I36" s="769">
        <v>74</v>
      </c>
      <c r="J36" s="772">
        <v>1.93</v>
      </c>
      <c r="K36" s="772">
        <v>1.26</v>
      </c>
      <c r="L36" s="744" t="s">
        <v>35</v>
      </c>
      <c r="M36" s="803" t="s">
        <v>45</v>
      </c>
      <c r="N36" s="774"/>
      <c r="O36" s="775"/>
      <c r="P36" s="785"/>
    </row>
    <row r="37" spans="1:16" s="506" customFormat="1" ht="39.75" customHeight="1">
      <c r="A37" s="784"/>
      <c r="B37" s="744" t="s">
        <v>166</v>
      </c>
      <c r="C37" s="743">
        <v>36</v>
      </c>
      <c r="D37" s="743">
        <v>223</v>
      </c>
      <c r="E37" s="289" t="s">
        <v>9</v>
      </c>
      <c r="F37" s="769">
        <v>2</v>
      </c>
      <c r="G37" s="289"/>
      <c r="H37" s="769">
        <v>5</v>
      </c>
      <c r="I37" s="769">
        <v>11</v>
      </c>
      <c r="J37" s="772">
        <v>2.64</v>
      </c>
      <c r="K37" s="290">
        <v>1.72</v>
      </c>
      <c r="L37" s="744" t="s">
        <v>35</v>
      </c>
      <c r="M37" s="803" t="s">
        <v>45</v>
      </c>
      <c r="N37" s="774"/>
      <c r="O37" s="775"/>
      <c r="P37" s="785"/>
    </row>
    <row r="38" spans="1:16" s="506" customFormat="1" ht="39.75" customHeight="1">
      <c r="A38" s="784"/>
      <c r="B38" s="744" t="s">
        <v>166</v>
      </c>
      <c r="C38" s="289">
        <v>36</v>
      </c>
      <c r="D38" s="289">
        <v>225</v>
      </c>
      <c r="E38" s="746" t="s">
        <v>11</v>
      </c>
      <c r="F38" s="289">
        <v>2</v>
      </c>
      <c r="G38" s="746"/>
      <c r="H38" s="289">
        <v>44</v>
      </c>
      <c r="I38" s="289">
        <v>50</v>
      </c>
      <c r="J38" s="290">
        <v>25.28</v>
      </c>
      <c r="K38" s="783">
        <v>8.04</v>
      </c>
      <c r="L38" s="744" t="s">
        <v>35</v>
      </c>
      <c r="M38" s="803" t="s">
        <v>45</v>
      </c>
      <c r="N38" s="774"/>
      <c r="O38" s="775"/>
      <c r="P38" s="785"/>
    </row>
    <row r="39" spans="1:16" s="506" customFormat="1" ht="39.75" customHeight="1">
      <c r="A39" s="784"/>
      <c r="B39" s="744" t="s">
        <v>166</v>
      </c>
      <c r="C39" s="743">
        <v>36</v>
      </c>
      <c r="D39" s="743">
        <v>228</v>
      </c>
      <c r="E39" s="743" t="s">
        <v>11</v>
      </c>
      <c r="F39" s="769">
        <v>2</v>
      </c>
      <c r="G39" s="743"/>
      <c r="H39" s="769">
        <v>6</v>
      </c>
      <c r="I39" s="769">
        <v>72</v>
      </c>
      <c r="J39" s="772">
        <v>3.82</v>
      </c>
      <c r="K39" s="772">
        <v>1.21</v>
      </c>
      <c r="L39" s="744" t="s">
        <v>35</v>
      </c>
      <c r="M39" s="803" t="s">
        <v>45</v>
      </c>
      <c r="N39" s="774"/>
      <c r="O39" s="775"/>
      <c r="P39" s="785"/>
    </row>
    <row r="40" spans="1:16" s="506" customFormat="1" ht="39.75" customHeight="1">
      <c r="A40" s="784"/>
      <c r="B40" s="744" t="s">
        <v>166</v>
      </c>
      <c r="C40" s="743">
        <v>36</v>
      </c>
      <c r="D40" s="743">
        <v>230</v>
      </c>
      <c r="E40" s="743" t="s">
        <v>11</v>
      </c>
      <c r="F40" s="769">
        <v>2</v>
      </c>
      <c r="G40" s="743"/>
      <c r="H40" s="743">
        <v>14</v>
      </c>
      <c r="I40" s="769">
        <v>87</v>
      </c>
      <c r="J40" s="772">
        <v>8.45</v>
      </c>
      <c r="K40" s="772">
        <v>2.69</v>
      </c>
      <c r="L40" s="744" t="s">
        <v>35</v>
      </c>
      <c r="M40" s="803" t="s">
        <v>45</v>
      </c>
      <c r="N40" s="774"/>
      <c r="O40" s="775"/>
      <c r="P40" s="785"/>
    </row>
    <row r="41" spans="1:16" s="506" customFormat="1" ht="39.75" customHeight="1">
      <c r="A41" s="784"/>
      <c r="B41" s="744" t="s">
        <v>166</v>
      </c>
      <c r="C41" s="289">
        <v>36</v>
      </c>
      <c r="D41" s="289">
        <v>233</v>
      </c>
      <c r="E41" s="289" t="s">
        <v>11</v>
      </c>
      <c r="F41" s="289">
        <v>2</v>
      </c>
      <c r="G41" s="289"/>
      <c r="H41" s="289">
        <v>39</v>
      </c>
      <c r="I41" s="769">
        <v>49</v>
      </c>
      <c r="J41" s="772">
        <v>22.43</v>
      </c>
      <c r="K41" s="290">
        <v>7.14</v>
      </c>
      <c r="L41" s="744" t="s">
        <v>35</v>
      </c>
      <c r="M41" s="803" t="s">
        <v>45</v>
      </c>
      <c r="N41" s="774"/>
      <c r="O41" s="775"/>
      <c r="P41" s="785"/>
    </row>
    <row r="42" spans="1:16" s="506" customFormat="1" ht="39.75" customHeight="1">
      <c r="A42" s="784"/>
      <c r="B42" s="744" t="s">
        <v>166</v>
      </c>
      <c r="C42" s="746">
        <v>36</v>
      </c>
      <c r="D42" s="746">
        <v>235</v>
      </c>
      <c r="E42" s="746" t="s">
        <v>11</v>
      </c>
      <c r="F42" s="782">
        <v>2</v>
      </c>
      <c r="G42" s="746"/>
      <c r="H42" s="782">
        <v>9</v>
      </c>
      <c r="I42" s="289">
        <v>39</v>
      </c>
      <c r="J42" s="290">
        <v>5.33</v>
      </c>
      <c r="K42" s="783">
        <v>1.7</v>
      </c>
      <c r="L42" s="744" t="s">
        <v>35</v>
      </c>
      <c r="M42" s="803" t="s">
        <v>45</v>
      </c>
      <c r="N42" s="774"/>
      <c r="O42" s="775"/>
      <c r="P42" s="785"/>
    </row>
    <row r="43" spans="1:16" s="506" customFormat="1" ht="39.75" customHeight="1">
      <c r="A43" s="784"/>
      <c r="B43" s="744" t="s">
        <v>166</v>
      </c>
      <c r="C43" s="743">
        <v>36</v>
      </c>
      <c r="D43" s="743">
        <v>236</v>
      </c>
      <c r="E43" s="743" t="s">
        <v>11</v>
      </c>
      <c r="F43" s="769">
        <v>2</v>
      </c>
      <c r="G43" s="743"/>
      <c r="H43" s="769">
        <v>15</v>
      </c>
      <c r="I43" s="769">
        <v>40</v>
      </c>
      <c r="J43" s="772">
        <v>8.75</v>
      </c>
      <c r="K43" s="772">
        <v>2.78</v>
      </c>
      <c r="L43" s="744" t="s">
        <v>35</v>
      </c>
      <c r="M43" s="803" t="s">
        <v>45</v>
      </c>
      <c r="N43" s="774"/>
      <c r="O43" s="775"/>
      <c r="P43" s="785"/>
    </row>
    <row r="44" spans="1:45" s="210" customFormat="1" ht="39.75" customHeight="1">
      <c r="A44" s="46"/>
      <c r="B44" s="31" t="s">
        <v>166</v>
      </c>
      <c r="C44" s="12">
        <v>36</v>
      </c>
      <c r="D44" s="22" t="s">
        <v>758</v>
      </c>
      <c r="E44" s="22" t="s">
        <v>9</v>
      </c>
      <c r="F44" s="12">
        <v>2</v>
      </c>
      <c r="G44" s="12"/>
      <c r="H44" s="10">
        <v>24</v>
      </c>
      <c r="I44" s="10">
        <v>24</v>
      </c>
      <c r="J44" s="11">
        <v>12.52</v>
      </c>
      <c r="K44" s="11">
        <v>8.14</v>
      </c>
      <c r="L44" s="13" t="s">
        <v>35</v>
      </c>
      <c r="M44" s="20"/>
      <c r="N44" s="509"/>
      <c r="O44" s="529"/>
      <c r="P44" s="499"/>
      <c r="Q44" s="181"/>
      <c r="R44" s="181"/>
      <c r="S44" s="181"/>
      <c r="T44" s="181"/>
      <c r="U44" s="181"/>
      <c r="V44" s="181"/>
      <c r="W44" s="181"/>
      <c r="X44" s="181"/>
      <c r="Y44" s="181"/>
      <c r="Z44" s="181"/>
      <c r="AA44" s="181"/>
      <c r="AB44" s="181"/>
      <c r="AC44" s="181"/>
      <c r="AD44" s="506"/>
      <c r="AE44" s="506"/>
      <c r="AF44" s="506"/>
      <c r="AG44" s="506"/>
      <c r="AH44" s="506"/>
      <c r="AI44" s="506"/>
      <c r="AJ44" s="506"/>
      <c r="AK44" s="506"/>
      <c r="AL44" s="506"/>
      <c r="AM44" s="506"/>
      <c r="AN44" s="506"/>
      <c r="AO44" s="506"/>
      <c r="AP44" s="506"/>
      <c r="AQ44" s="506"/>
      <c r="AR44" s="506"/>
      <c r="AS44" s="506"/>
    </row>
    <row r="45" spans="1:45" s="210" customFormat="1" ht="39.75" customHeight="1">
      <c r="A45" s="46"/>
      <c r="B45" s="31" t="s">
        <v>166</v>
      </c>
      <c r="C45" s="12">
        <v>47</v>
      </c>
      <c r="D45" s="12">
        <v>1286</v>
      </c>
      <c r="E45" s="12" t="s">
        <v>11</v>
      </c>
      <c r="F45" s="10">
        <v>2</v>
      </c>
      <c r="G45" s="12"/>
      <c r="H45" s="10">
        <v>59</v>
      </c>
      <c r="I45" s="10">
        <v>75</v>
      </c>
      <c r="J45" s="11">
        <v>33.94</v>
      </c>
      <c r="K45" s="11">
        <v>10.8</v>
      </c>
      <c r="L45" s="13" t="s">
        <v>35</v>
      </c>
      <c r="M45" s="92" t="s">
        <v>184</v>
      </c>
      <c r="N45" s="913" t="s">
        <v>44</v>
      </c>
      <c r="O45" s="529"/>
      <c r="P45" s="499"/>
      <c r="Q45" s="181"/>
      <c r="R45" s="181"/>
      <c r="S45" s="181"/>
      <c r="T45" s="181"/>
      <c r="U45" s="181"/>
      <c r="V45" s="181"/>
      <c r="W45" s="181"/>
      <c r="X45" s="181"/>
      <c r="Y45" s="181"/>
      <c r="Z45" s="181"/>
      <c r="AA45" s="181"/>
      <c r="AB45" s="181"/>
      <c r="AC45" s="181"/>
      <c r="AD45" s="506"/>
      <c r="AE45" s="506"/>
      <c r="AF45" s="506"/>
      <c r="AG45" s="506"/>
      <c r="AH45" s="506"/>
      <c r="AI45" s="506"/>
      <c r="AJ45" s="506"/>
      <c r="AK45" s="506"/>
      <c r="AL45" s="506"/>
      <c r="AM45" s="506"/>
      <c r="AN45" s="506"/>
      <c r="AO45" s="506"/>
      <c r="AP45" s="506"/>
      <c r="AQ45" s="506"/>
      <c r="AR45" s="506"/>
      <c r="AS45" s="506"/>
    </row>
    <row r="46" spans="1:45" s="210" customFormat="1" ht="39.75" customHeight="1">
      <c r="A46" s="46"/>
      <c r="B46" s="31" t="s">
        <v>166</v>
      </c>
      <c r="C46" s="12">
        <v>47</v>
      </c>
      <c r="D46" s="12">
        <v>1287</v>
      </c>
      <c r="E46" s="12" t="s">
        <v>11</v>
      </c>
      <c r="F46" s="10">
        <v>2</v>
      </c>
      <c r="G46" s="12">
        <v>1</v>
      </c>
      <c r="H46" s="10">
        <v>14</v>
      </c>
      <c r="I46" s="10">
        <v>29</v>
      </c>
      <c r="J46" s="11">
        <v>64.93</v>
      </c>
      <c r="K46" s="11">
        <v>20.66</v>
      </c>
      <c r="L46" s="13" t="s">
        <v>35</v>
      </c>
      <c r="M46" s="92" t="s">
        <v>184</v>
      </c>
      <c r="N46" s="893"/>
      <c r="O46" s="529"/>
      <c r="P46" s="499"/>
      <c r="Q46" s="181"/>
      <c r="R46" s="181"/>
      <c r="S46" s="181"/>
      <c r="T46" s="181"/>
      <c r="U46" s="181"/>
      <c r="V46" s="181"/>
      <c r="W46" s="181"/>
      <c r="X46" s="181"/>
      <c r="Y46" s="181"/>
      <c r="Z46" s="181"/>
      <c r="AA46" s="181"/>
      <c r="AB46" s="181"/>
      <c r="AC46" s="181"/>
      <c r="AD46" s="506"/>
      <c r="AE46" s="506"/>
      <c r="AF46" s="506"/>
      <c r="AG46" s="506"/>
      <c r="AH46" s="506"/>
      <c r="AI46" s="506"/>
      <c r="AJ46" s="506"/>
      <c r="AK46" s="506"/>
      <c r="AL46" s="506"/>
      <c r="AM46" s="506"/>
      <c r="AN46" s="506"/>
      <c r="AO46" s="506"/>
      <c r="AP46" s="506"/>
      <c r="AQ46" s="506"/>
      <c r="AR46" s="506"/>
      <c r="AS46" s="506"/>
    </row>
    <row r="47" spans="1:45" s="210" customFormat="1" ht="39.75" customHeight="1">
      <c r="A47" s="46"/>
      <c r="B47" s="138" t="s">
        <v>166</v>
      </c>
      <c r="C47" s="140">
        <v>47</v>
      </c>
      <c r="D47" s="140">
        <v>1339</v>
      </c>
      <c r="E47" s="140" t="s">
        <v>11</v>
      </c>
      <c r="F47" s="152">
        <v>2</v>
      </c>
      <c r="G47" s="140"/>
      <c r="H47" s="152">
        <v>10</v>
      </c>
      <c r="I47" s="152">
        <v>74</v>
      </c>
      <c r="J47" s="142">
        <v>6.1</v>
      </c>
      <c r="K47" s="142">
        <v>1.94</v>
      </c>
      <c r="L47" s="164" t="s">
        <v>35</v>
      </c>
      <c r="M47" s="211" t="s">
        <v>185</v>
      </c>
      <c r="N47" s="511" t="s">
        <v>44</v>
      </c>
      <c r="O47" s="529"/>
      <c r="P47" s="499"/>
      <c r="Q47" s="181"/>
      <c r="R47" s="181"/>
      <c r="S47" s="181"/>
      <c r="T47" s="181"/>
      <c r="U47" s="181"/>
      <c r="V47" s="181"/>
      <c r="W47" s="181"/>
      <c r="X47" s="181"/>
      <c r="Y47" s="181"/>
      <c r="Z47" s="181"/>
      <c r="AA47" s="181"/>
      <c r="AB47" s="181"/>
      <c r="AC47" s="181"/>
      <c r="AD47" s="506"/>
      <c r="AE47" s="506"/>
      <c r="AF47" s="506"/>
      <c r="AG47" s="506"/>
      <c r="AH47" s="506"/>
      <c r="AI47" s="506"/>
      <c r="AJ47" s="506"/>
      <c r="AK47" s="506"/>
      <c r="AL47" s="506"/>
      <c r="AM47" s="506"/>
      <c r="AN47" s="506"/>
      <c r="AO47" s="506"/>
      <c r="AP47" s="506"/>
      <c r="AQ47" s="506"/>
      <c r="AR47" s="506"/>
      <c r="AS47" s="506"/>
    </row>
    <row r="48" spans="1:16" s="793" customFormat="1" ht="39.75" customHeight="1">
      <c r="A48" s="791"/>
      <c r="B48" s="748" t="s">
        <v>166</v>
      </c>
      <c r="C48" s="757">
        <v>48</v>
      </c>
      <c r="D48" s="757">
        <v>1933</v>
      </c>
      <c r="E48" s="757" t="s">
        <v>11</v>
      </c>
      <c r="F48" s="749">
        <v>1</v>
      </c>
      <c r="G48" s="757"/>
      <c r="H48" s="758">
        <v>15</v>
      </c>
      <c r="I48" s="758">
        <v>0</v>
      </c>
      <c r="J48" s="759">
        <v>12.39</v>
      </c>
      <c r="K48" s="759">
        <v>3.49</v>
      </c>
      <c r="L48" s="752" t="s">
        <v>50</v>
      </c>
      <c r="M48" s="799" t="s">
        <v>179</v>
      </c>
      <c r="N48" s="798" t="s">
        <v>44</v>
      </c>
      <c r="O48" s="789"/>
      <c r="P48" s="792"/>
    </row>
    <row r="49" spans="1:16" s="793" customFormat="1" ht="39.75" customHeight="1">
      <c r="A49" s="791"/>
      <c r="B49" s="748" t="s">
        <v>166</v>
      </c>
      <c r="C49" s="757">
        <v>48</v>
      </c>
      <c r="D49" s="757">
        <v>1934</v>
      </c>
      <c r="E49" s="757" t="s">
        <v>11</v>
      </c>
      <c r="F49" s="757">
        <v>1</v>
      </c>
      <c r="G49" s="757"/>
      <c r="H49" s="758">
        <v>30</v>
      </c>
      <c r="I49" s="758">
        <v>47</v>
      </c>
      <c r="J49" s="759">
        <v>25.18</v>
      </c>
      <c r="K49" s="759">
        <v>7.08</v>
      </c>
      <c r="L49" s="752" t="s">
        <v>50</v>
      </c>
      <c r="M49" s="799" t="s">
        <v>179</v>
      </c>
      <c r="N49" s="798" t="s">
        <v>44</v>
      </c>
      <c r="O49" s="789"/>
      <c r="P49" s="792"/>
    </row>
    <row r="50" spans="1:16" s="793" customFormat="1" ht="39.75" customHeight="1">
      <c r="A50" s="791"/>
      <c r="B50" s="748" t="s">
        <v>166</v>
      </c>
      <c r="C50" s="757">
        <v>48</v>
      </c>
      <c r="D50" s="757">
        <v>1935</v>
      </c>
      <c r="E50" s="757" t="s">
        <v>11</v>
      </c>
      <c r="F50" s="758">
        <v>1</v>
      </c>
      <c r="G50" s="757"/>
      <c r="H50" s="758">
        <v>0</v>
      </c>
      <c r="I50" s="758">
        <v>14</v>
      </c>
      <c r="J50" s="759">
        <v>0.12</v>
      </c>
      <c r="K50" s="759">
        <v>0.03</v>
      </c>
      <c r="L50" s="752" t="s">
        <v>50</v>
      </c>
      <c r="M50" s="799" t="s">
        <v>179</v>
      </c>
      <c r="N50" s="798" t="s">
        <v>44</v>
      </c>
      <c r="O50" s="789"/>
      <c r="P50" s="792"/>
    </row>
    <row r="51" spans="1:16" s="793" customFormat="1" ht="39.75" customHeight="1">
      <c r="A51" s="791"/>
      <c r="B51" s="748" t="s">
        <v>166</v>
      </c>
      <c r="C51" s="757">
        <v>48</v>
      </c>
      <c r="D51" s="757">
        <v>1727</v>
      </c>
      <c r="E51" s="757" t="s">
        <v>11</v>
      </c>
      <c r="F51" s="758">
        <v>1</v>
      </c>
      <c r="G51" s="757"/>
      <c r="H51" s="758">
        <v>17</v>
      </c>
      <c r="I51" s="758">
        <v>27</v>
      </c>
      <c r="J51" s="759">
        <v>11.89</v>
      </c>
      <c r="K51" s="759">
        <v>3.34</v>
      </c>
      <c r="L51" s="752" t="s">
        <v>35</v>
      </c>
      <c r="M51" s="800" t="s">
        <v>180</v>
      </c>
      <c r="N51" s="798"/>
      <c r="O51" s="789"/>
      <c r="P51" s="792"/>
    </row>
    <row r="52" spans="1:16" s="793" customFormat="1" ht="39.75" customHeight="1">
      <c r="A52" s="791"/>
      <c r="B52" s="748" t="s">
        <v>166</v>
      </c>
      <c r="C52" s="757">
        <v>60</v>
      </c>
      <c r="D52" s="757">
        <v>39</v>
      </c>
      <c r="E52" s="757" t="s">
        <v>9</v>
      </c>
      <c r="F52" s="758">
        <v>1</v>
      </c>
      <c r="G52" s="757"/>
      <c r="H52" s="758">
        <v>7</v>
      </c>
      <c r="I52" s="758">
        <v>3</v>
      </c>
      <c r="J52" s="759">
        <v>3.99</v>
      </c>
      <c r="K52" s="801">
        <v>2.9</v>
      </c>
      <c r="L52" s="802" t="s">
        <v>72</v>
      </c>
      <c r="M52" s="799" t="s">
        <v>181</v>
      </c>
      <c r="N52" s="914" t="s">
        <v>747</v>
      </c>
      <c r="O52" s="789"/>
      <c r="P52" s="792"/>
    </row>
    <row r="53" spans="1:16" s="793" customFormat="1" ht="39.75" customHeight="1">
      <c r="A53" s="791"/>
      <c r="B53" s="748" t="s">
        <v>166</v>
      </c>
      <c r="C53" s="757">
        <v>61</v>
      </c>
      <c r="D53" s="757">
        <v>28</v>
      </c>
      <c r="E53" s="757" t="s">
        <v>21</v>
      </c>
      <c r="F53" s="758">
        <v>1</v>
      </c>
      <c r="G53" s="757"/>
      <c r="H53" s="758">
        <v>27</v>
      </c>
      <c r="I53" s="758">
        <v>36</v>
      </c>
      <c r="J53" s="759">
        <v>30.38</v>
      </c>
      <c r="K53" s="759">
        <v>6.36</v>
      </c>
      <c r="L53" s="802" t="s">
        <v>72</v>
      </c>
      <c r="M53" s="799" t="s">
        <v>181</v>
      </c>
      <c r="N53" s="915"/>
      <c r="O53" s="789"/>
      <c r="P53" s="792"/>
    </row>
    <row r="54" spans="1:16" s="793" customFormat="1" ht="39.75" customHeight="1">
      <c r="A54" s="791"/>
      <c r="B54" s="748" t="s">
        <v>166</v>
      </c>
      <c r="C54" s="757">
        <v>61</v>
      </c>
      <c r="D54" s="757">
        <v>51</v>
      </c>
      <c r="E54" s="757" t="s">
        <v>9</v>
      </c>
      <c r="F54" s="758">
        <v>1</v>
      </c>
      <c r="G54" s="757"/>
      <c r="H54" s="758">
        <v>30</v>
      </c>
      <c r="I54" s="758">
        <v>5</v>
      </c>
      <c r="J54" s="759">
        <v>17.07</v>
      </c>
      <c r="K54" s="759">
        <v>12.42</v>
      </c>
      <c r="L54" s="802" t="s">
        <v>72</v>
      </c>
      <c r="M54" s="799" t="s">
        <v>181</v>
      </c>
      <c r="N54" s="916"/>
      <c r="O54" s="789"/>
      <c r="P54" s="792"/>
    </row>
    <row r="55" spans="1:45" s="210" customFormat="1" ht="39.75" customHeight="1">
      <c r="A55" s="46"/>
      <c r="B55" s="133" t="s">
        <v>166</v>
      </c>
      <c r="C55" s="123">
        <v>85</v>
      </c>
      <c r="D55" s="123">
        <v>518</v>
      </c>
      <c r="E55" s="123" t="s">
        <v>12</v>
      </c>
      <c r="F55" s="126">
        <v>1</v>
      </c>
      <c r="G55" s="123"/>
      <c r="H55" s="126">
        <v>10</v>
      </c>
      <c r="I55" s="126">
        <v>56</v>
      </c>
      <c r="J55" s="135">
        <v>11.73</v>
      </c>
      <c r="K55" s="135">
        <v>3.27</v>
      </c>
      <c r="L55" s="125" t="s">
        <v>35</v>
      </c>
      <c r="M55" s="127" t="s">
        <v>51</v>
      </c>
      <c r="N55" s="481" t="s">
        <v>668</v>
      </c>
      <c r="O55" s="529"/>
      <c r="P55" s="499"/>
      <c r="Q55" s="181"/>
      <c r="R55" s="181"/>
      <c r="S55" s="181"/>
      <c r="T55" s="181"/>
      <c r="U55" s="181"/>
      <c r="V55" s="181"/>
      <c r="W55" s="181"/>
      <c r="X55" s="181"/>
      <c r="Y55" s="181"/>
      <c r="Z55" s="181"/>
      <c r="AA55" s="181"/>
      <c r="AB55" s="181"/>
      <c r="AC55" s="181"/>
      <c r="AD55" s="506"/>
      <c r="AE55" s="506"/>
      <c r="AF55" s="506"/>
      <c r="AG55" s="506"/>
      <c r="AH55" s="506"/>
      <c r="AI55" s="506"/>
      <c r="AJ55" s="506"/>
      <c r="AK55" s="506"/>
      <c r="AL55" s="506"/>
      <c r="AM55" s="506"/>
      <c r="AN55" s="506"/>
      <c r="AO55" s="506"/>
      <c r="AP55" s="506"/>
      <c r="AQ55" s="506"/>
      <c r="AR55" s="506"/>
      <c r="AS55" s="506"/>
    </row>
    <row r="56" spans="2:45" s="14" customFormat="1" ht="39.75" customHeight="1">
      <c r="B56" s="133" t="s">
        <v>166</v>
      </c>
      <c r="C56" s="123">
        <v>85</v>
      </c>
      <c r="D56" s="123">
        <v>519</v>
      </c>
      <c r="E56" s="123" t="s">
        <v>12</v>
      </c>
      <c r="F56" s="126">
        <v>1</v>
      </c>
      <c r="G56" s="123"/>
      <c r="H56" s="126">
        <v>4</v>
      </c>
      <c r="I56" s="126">
        <v>1</v>
      </c>
      <c r="J56" s="135">
        <v>4.45</v>
      </c>
      <c r="K56" s="135">
        <v>1.24</v>
      </c>
      <c r="L56" s="125" t="s">
        <v>213</v>
      </c>
      <c r="M56" s="215" t="s">
        <v>51</v>
      </c>
      <c r="N56" s="481" t="s">
        <v>668</v>
      </c>
      <c r="O56" s="530"/>
      <c r="P56" s="501"/>
      <c r="AD56" s="506"/>
      <c r="AE56" s="506"/>
      <c r="AF56" s="506"/>
      <c r="AG56" s="506"/>
      <c r="AH56" s="506"/>
      <c r="AI56" s="506"/>
      <c r="AJ56" s="506"/>
      <c r="AK56" s="506"/>
      <c r="AL56" s="506"/>
      <c r="AM56" s="506"/>
      <c r="AN56" s="506"/>
      <c r="AO56" s="506"/>
      <c r="AP56" s="506"/>
      <c r="AQ56" s="506"/>
      <c r="AR56" s="506"/>
      <c r="AS56" s="506"/>
    </row>
    <row r="57" spans="1:45" s="210" customFormat="1" ht="39.75" customHeight="1" thickBot="1">
      <c r="A57" s="46"/>
      <c r="B57" s="133" t="s">
        <v>166</v>
      </c>
      <c r="C57" s="122">
        <v>85</v>
      </c>
      <c r="D57" s="122">
        <v>520</v>
      </c>
      <c r="E57" s="310" t="s">
        <v>12</v>
      </c>
      <c r="F57" s="122">
        <v>1</v>
      </c>
      <c r="G57" s="122"/>
      <c r="H57" s="153">
        <v>17</v>
      </c>
      <c r="I57" s="166">
        <v>55</v>
      </c>
      <c r="J57" s="167">
        <v>19.49</v>
      </c>
      <c r="K57" s="154">
        <v>5.44</v>
      </c>
      <c r="L57" s="309" t="s">
        <v>35</v>
      </c>
      <c r="M57" s="169" t="s">
        <v>51</v>
      </c>
      <c r="N57" s="481" t="s">
        <v>668</v>
      </c>
      <c r="O57" s="529"/>
      <c r="P57" s="499"/>
      <c r="Q57" s="181"/>
      <c r="R57" s="181"/>
      <c r="S57" s="181"/>
      <c r="T57" s="181"/>
      <c r="U57" s="181"/>
      <c r="V57" s="181"/>
      <c r="W57" s="181"/>
      <c r="X57" s="181"/>
      <c r="Y57" s="181"/>
      <c r="Z57" s="181"/>
      <c r="AA57" s="181"/>
      <c r="AB57" s="181"/>
      <c r="AC57" s="181"/>
      <c r="AD57" s="506"/>
      <c r="AE57" s="506"/>
      <c r="AF57" s="506"/>
      <c r="AG57" s="506"/>
      <c r="AH57" s="506"/>
      <c r="AI57" s="506"/>
      <c r="AJ57" s="506"/>
      <c r="AK57" s="506"/>
      <c r="AL57" s="506"/>
      <c r="AM57" s="506"/>
      <c r="AN57" s="506"/>
      <c r="AO57" s="506"/>
      <c r="AP57" s="506"/>
      <c r="AQ57" s="506"/>
      <c r="AR57" s="506"/>
      <c r="AS57" s="506"/>
    </row>
    <row r="58" spans="1:45" s="210" customFormat="1" ht="24.75" customHeight="1" thickBot="1" thickTop="1">
      <c r="A58" s="46"/>
      <c r="B58" s="115"/>
      <c r="C58" s="99"/>
      <c r="D58" s="99"/>
      <c r="E58" s="3"/>
      <c r="F58" s="99"/>
      <c r="G58" s="97"/>
      <c r="H58" s="97"/>
      <c r="I58" s="3"/>
      <c r="J58"/>
      <c r="K58" s="100"/>
      <c r="L58" s="111"/>
      <c r="M58"/>
      <c r="N58" s="62"/>
      <c r="O58" s="529"/>
      <c r="P58" s="499"/>
      <c r="Q58" s="181"/>
      <c r="R58" s="181"/>
      <c r="S58" s="181"/>
      <c r="T58" s="181"/>
      <c r="U58" s="181"/>
      <c r="V58" s="181"/>
      <c r="W58" s="181"/>
      <c r="X58" s="181"/>
      <c r="Y58" s="181"/>
      <c r="Z58" s="181"/>
      <c r="AA58" s="181"/>
      <c r="AB58" s="181"/>
      <c r="AC58" s="181"/>
      <c r="AD58" s="506"/>
      <c r="AE58" s="506"/>
      <c r="AF58" s="506"/>
      <c r="AG58" s="506"/>
      <c r="AH58" s="506"/>
      <c r="AI58" s="506"/>
      <c r="AJ58" s="506"/>
      <c r="AK58" s="506"/>
      <c r="AL58" s="506"/>
      <c r="AM58" s="506"/>
      <c r="AN58" s="506"/>
      <c r="AO58" s="506"/>
      <c r="AP58" s="506"/>
      <c r="AQ58" s="506"/>
      <c r="AR58" s="506"/>
      <c r="AS58" s="506"/>
    </row>
    <row r="59" spans="1:45" s="210" customFormat="1" ht="24.75" customHeight="1" thickBot="1" thickTop="1">
      <c r="A59" s="46"/>
      <c r="B59" s="112"/>
      <c r="C59" s="37"/>
      <c r="D59" s="37"/>
      <c r="E59" s="37"/>
      <c r="F59" s="32"/>
      <c r="G59" s="96"/>
      <c r="H59" s="93" t="s">
        <v>8</v>
      </c>
      <c r="I59" s="32"/>
      <c r="J59" s="926" t="s">
        <v>33</v>
      </c>
      <c r="K59" s="927"/>
      <c r="L59" s="120"/>
      <c r="M59" s="39"/>
      <c r="N59" s="317"/>
      <c r="O59" s="526"/>
      <c r="P59" s="524"/>
      <c r="Q59" s="181"/>
      <c r="R59" s="181"/>
      <c r="S59" s="181"/>
      <c r="T59" s="181"/>
      <c r="U59" s="181"/>
      <c r="V59" s="181"/>
      <c r="W59" s="181"/>
      <c r="X59" s="181"/>
      <c r="Y59" s="181"/>
      <c r="Z59" s="181"/>
      <c r="AA59" s="181"/>
      <c r="AB59" s="181"/>
      <c r="AC59" s="181"/>
      <c r="AD59" s="506"/>
      <c r="AE59" s="506"/>
      <c r="AF59" s="506"/>
      <c r="AG59" s="506"/>
      <c r="AH59" s="506"/>
      <c r="AI59" s="506"/>
      <c r="AJ59" s="506"/>
      <c r="AK59" s="506"/>
      <c r="AL59" s="506"/>
      <c r="AM59" s="506"/>
      <c r="AN59" s="506"/>
      <c r="AO59" s="506"/>
      <c r="AP59" s="506"/>
      <c r="AQ59" s="506"/>
      <c r="AR59" s="506"/>
      <c r="AS59" s="506"/>
    </row>
    <row r="60" spans="1:45" s="210" customFormat="1" ht="24.75" customHeight="1" thickBot="1" thickTop="1">
      <c r="A60" s="46"/>
      <c r="B60" s="113" t="s">
        <v>1</v>
      </c>
      <c r="C60" s="33" t="s">
        <v>2</v>
      </c>
      <c r="D60" s="33" t="s">
        <v>3</v>
      </c>
      <c r="E60" s="33" t="s">
        <v>7</v>
      </c>
      <c r="F60" s="33" t="s">
        <v>4</v>
      </c>
      <c r="G60" s="33" t="s">
        <v>13</v>
      </c>
      <c r="H60" s="34" t="s">
        <v>14</v>
      </c>
      <c r="I60" s="34" t="s">
        <v>15</v>
      </c>
      <c r="J60" s="35" t="s">
        <v>211</v>
      </c>
      <c r="K60" s="35" t="s">
        <v>212</v>
      </c>
      <c r="L60" s="113" t="s">
        <v>5</v>
      </c>
      <c r="M60" s="36" t="s">
        <v>6</v>
      </c>
      <c r="N60" s="329" t="s">
        <v>47</v>
      </c>
      <c r="O60" s="527" t="s">
        <v>660</v>
      </c>
      <c r="P60" s="503" t="s">
        <v>662</v>
      </c>
      <c r="Q60" s="181"/>
      <c r="R60" s="181"/>
      <c r="S60" s="181"/>
      <c r="T60" s="181"/>
      <c r="U60" s="181"/>
      <c r="V60" s="181"/>
      <c r="W60" s="181"/>
      <c r="X60" s="181"/>
      <c r="Y60" s="181"/>
      <c r="Z60" s="181"/>
      <c r="AA60" s="181"/>
      <c r="AB60" s="181"/>
      <c r="AC60" s="181"/>
      <c r="AD60" s="506"/>
      <c r="AE60" s="506"/>
      <c r="AF60" s="506"/>
      <c r="AG60" s="506"/>
      <c r="AH60" s="506"/>
      <c r="AI60" s="506"/>
      <c r="AJ60" s="506"/>
      <c r="AK60" s="506"/>
      <c r="AL60" s="506"/>
      <c r="AM60" s="506"/>
      <c r="AN60" s="506"/>
      <c r="AO60" s="506"/>
      <c r="AP60" s="506"/>
      <c r="AQ60" s="506"/>
      <c r="AR60" s="506"/>
      <c r="AS60" s="506"/>
    </row>
    <row r="61" spans="1:45" s="210" customFormat="1" ht="39.75" customHeight="1" thickBot="1" thickTop="1">
      <c r="A61" s="46"/>
      <c r="B61" s="103" t="s">
        <v>167</v>
      </c>
      <c r="C61" s="73">
        <v>15</v>
      </c>
      <c r="D61" s="73">
        <v>250</v>
      </c>
      <c r="E61" s="73" t="s">
        <v>9</v>
      </c>
      <c r="F61" s="73">
        <v>3</v>
      </c>
      <c r="G61" s="73"/>
      <c r="H61" s="74">
        <v>12</v>
      </c>
      <c r="I61" s="74">
        <v>0</v>
      </c>
      <c r="J61" s="72">
        <v>4.96</v>
      </c>
      <c r="K61" s="72">
        <v>3.1</v>
      </c>
      <c r="L61" s="103" t="s">
        <v>10</v>
      </c>
      <c r="M61" s="68"/>
      <c r="N61" s="515" t="s">
        <v>44</v>
      </c>
      <c r="O61" s="529"/>
      <c r="P61" s="499"/>
      <c r="Q61" s="181"/>
      <c r="R61" s="181"/>
      <c r="S61" s="181"/>
      <c r="T61" s="181"/>
      <c r="U61" s="181"/>
      <c r="V61" s="181"/>
      <c r="W61" s="181"/>
      <c r="X61" s="181"/>
      <c r="Y61" s="181"/>
      <c r="Z61" s="181"/>
      <c r="AA61" s="181"/>
      <c r="AB61" s="181"/>
      <c r="AC61" s="181"/>
      <c r="AD61" s="506"/>
      <c r="AE61" s="506"/>
      <c r="AF61" s="506"/>
      <c r="AG61" s="506"/>
      <c r="AH61" s="506"/>
      <c r="AI61" s="506"/>
      <c r="AJ61" s="506"/>
      <c r="AK61" s="506"/>
      <c r="AL61" s="506"/>
      <c r="AM61" s="506"/>
      <c r="AN61" s="506"/>
      <c r="AO61" s="506"/>
      <c r="AP61" s="506"/>
      <c r="AQ61" s="506"/>
      <c r="AR61" s="506"/>
      <c r="AS61" s="506"/>
    </row>
    <row r="62" spans="1:45" s="210" customFormat="1" ht="24.75" customHeight="1" thickBot="1" thickTop="1">
      <c r="A62" s="46"/>
      <c r="B62" s="111"/>
      <c r="C62" s="3"/>
      <c r="D62" s="3"/>
      <c r="E62" s="3"/>
      <c r="F62" s="3"/>
      <c r="G62" s="3"/>
      <c r="H62" s="3"/>
      <c r="I62" s="3"/>
      <c r="J62"/>
      <c r="K62"/>
      <c r="L62" s="111"/>
      <c r="M62"/>
      <c r="N62" s="62"/>
      <c r="O62" s="529"/>
      <c r="P62" s="499"/>
      <c r="Q62" s="181"/>
      <c r="R62" s="181"/>
      <c r="S62" s="181"/>
      <c r="T62" s="181"/>
      <c r="U62" s="181"/>
      <c r="V62" s="181"/>
      <c r="W62" s="181"/>
      <c r="X62" s="181"/>
      <c r="Y62" s="181"/>
      <c r="Z62" s="181"/>
      <c r="AA62" s="181"/>
      <c r="AB62" s="181"/>
      <c r="AC62" s="181"/>
      <c r="AD62" s="506"/>
      <c r="AE62" s="506"/>
      <c r="AF62" s="506"/>
      <c r="AG62" s="506"/>
      <c r="AH62" s="506"/>
      <c r="AI62" s="506"/>
      <c r="AJ62" s="506"/>
      <c r="AK62" s="506"/>
      <c r="AL62" s="506"/>
      <c r="AM62" s="506"/>
      <c r="AN62" s="506"/>
      <c r="AO62" s="506"/>
      <c r="AP62" s="506"/>
      <c r="AQ62" s="506"/>
      <c r="AR62" s="506"/>
      <c r="AS62" s="506"/>
    </row>
    <row r="63" spans="1:45" s="210" customFormat="1" ht="24.75" customHeight="1" thickBot="1" thickTop="1">
      <c r="A63" s="46"/>
      <c r="B63" s="112"/>
      <c r="C63" s="37"/>
      <c r="D63" s="37"/>
      <c r="E63" s="37"/>
      <c r="F63" s="32"/>
      <c r="G63" s="69"/>
      <c r="H63" s="70" t="s">
        <v>8</v>
      </c>
      <c r="I63" s="32"/>
      <c r="J63" s="926" t="s">
        <v>33</v>
      </c>
      <c r="K63" s="927"/>
      <c r="L63" s="120"/>
      <c r="M63" s="39"/>
      <c r="N63" s="317"/>
      <c r="O63" s="526"/>
      <c r="P63" s="524"/>
      <c r="Q63" s="181"/>
      <c r="R63" s="181"/>
      <c r="S63" s="181"/>
      <c r="T63" s="181"/>
      <c r="U63" s="181"/>
      <c r="V63" s="181"/>
      <c r="W63" s="181"/>
      <c r="X63" s="181"/>
      <c r="Y63" s="181"/>
      <c r="Z63" s="181"/>
      <c r="AA63" s="181"/>
      <c r="AB63" s="181"/>
      <c r="AC63" s="181"/>
      <c r="AD63" s="506"/>
      <c r="AE63" s="506"/>
      <c r="AF63" s="506"/>
      <c r="AG63" s="506"/>
      <c r="AH63" s="506"/>
      <c r="AI63" s="506"/>
      <c r="AJ63" s="506"/>
      <c r="AK63" s="506"/>
      <c r="AL63" s="506"/>
      <c r="AM63" s="506"/>
      <c r="AN63" s="506"/>
      <c r="AO63" s="506"/>
      <c r="AP63" s="506"/>
      <c r="AQ63" s="506"/>
      <c r="AR63" s="506"/>
      <c r="AS63" s="506"/>
    </row>
    <row r="64" spans="1:45" s="210" customFormat="1" ht="24.75" customHeight="1" thickBot="1" thickTop="1">
      <c r="A64" s="46"/>
      <c r="B64" s="113" t="s">
        <v>1</v>
      </c>
      <c r="C64" s="33" t="s">
        <v>2</v>
      </c>
      <c r="D64" s="33" t="s">
        <v>3</v>
      </c>
      <c r="E64" s="33" t="s">
        <v>7</v>
      </c>
      <c r="F64" s="33" t="s">
        <v>4</v>
      </c>
      <c r="G64" s="33" t="s">
        <v>13</v>
      </c>
      <c r="H64" s="34" t="s">
        <v>14</v>
      </c>
      <c r="I64" s="34" t="s">
        <v>15</v>
      </c>
      <c r="J64" s="35" t="s">
        <v>211</v>
      </c>
      <c r="K64" s="35" t="s">
        <v>212</v>
      </c>
      <c r="L64" s="113" t="s">
        <v>5</v>
      </c>
      <c r="M64" s="36" t="s">
        <v>6</v>
      </c>
      <c r="N64" s="329" t="s">
        <v>47</v>
      </c>
      <c r="O64" s="527" t="s">
        <v>660</v>
      </c>
      <c r="P64" s="503" t="s">
        <v>662</v>
      </c>
      <c r="Q64" s="181"/>
      <c r="R64" s="181"/>
      <c r="S64" s="181"/>
      <c r="T64" s="181"/>
      <c r="U64" s="181"/>
      <c r="V64" s="181"/>
      <c r="W64" s="181"/>
      <c r="X64" s="181"/>
      <c r="Y64" s="181"/>
      <c r="Z64" s="181"/>
      <c r="AA64" s="181"/>
      <c r="AB64" s="181"/>
      <c r="AC64" s="181"/>
      <c r="AD64" s="506"/>
      <c r="AE64" s="506"/>
      <c r="AF64" s="506"/>
      <c r="AG64" s="506"/>
      <c r="AH64" s="506"/>
      <c r="AI64" s="506"/>
      <c r="AJ64" s="506"/>
      <c r="AK64" s="506"/>
      <c r="AL64" s="506"/>
      <c r="AM64" s="506"/>
      <c r="AN64" s="506"/>
      <c r="AO64" s="506"/>
      <c r="AP64" s="506"/>
      <c r="AQ64" s="506"/>
      <c r="AR64" s="506"/>
      <c r="AS64" s="506"/>
    </row>
    <row r="65" spans="1:45" s="210" customFormat="1" ht="39.75" customHeight="1" thickBot="1" thickTop="1">
      <c r="A65" s="46"/>
      <c r="B65" s="103" t="s">
        <v>168</v>
      </c>
      <c r="C65" s="73">
        <v>7</v>
      </c>
      <c r="D65" s="73">
        <v>78</v>
      </c>
      <c r="E65" s="73" t="s">
        <v>11</v>
      </c>
      <c r="F65" s="73">
        <v>1</v>
      </c>
      <c r="G65" s="73"/>
      <c r="H65" s="73">
        <v>53</v>
      </c>
      <c r="I65" s="73">
        <v>45</v>
      </c>
      <c r="J65" s="72">
        <v>30.37</v>
      </c>
      <c r="K65" s="72">
        <v>16.56</v>
      </c>
      <c r="L65" s="103" t="s">
        <v>10</v>
      </c>
      <c r="M65" s="68"/>
      <c r="N65" s="515" t="s">
        <v>66</v>
      </c>
      <c r="O65" s="529"/>
      <c r="P65" s="499"/>
      <c r="Q65" s="181"/>
      <c r="R65" s="181"/>
      <c r="S65" s="181"/>
      <c r="T65" s="181"/>
      <c r="U65" s="181"/>
      <c r="V65" s="181"/>
      <c r="W65" s="181"/>
      <c r="X65" s="181"/>
      <c r="Y65" s="181"/>
      <c r="Z65" s="181"/>
      <c r="AA65" s="181"/>
      <c r="AB65" s="181"/>
      <c r="AC65" s="181"/>
      <c r="AD65" s="506"/>
      <c r="AE65" s="506"/>
      <c r="AF65" s="506"/>
      <c r="AG65" s="506"/>
      <c r="AH65" s="506"/>
      <c r="AI65" s="506"/>
      <c r="AJ65" s="506"/>
      <c r="AK65" s="506"/>
      <c r="AL65" s="506"/>
      <c r="AM65" s="506"/>
      <c r="AN65" s="506"/>
      <c r="AO65" s="506"/>
      <c r="AP65" s="506"/>
      <c r="AQ65" s="506"/>
      <c r="AR65" s="506"/>
      <c r="AS65" s="506"/>
    </row>
    <row r="66" spans="1:45" s="210" customFormat="1" ht="24.75" customHeight="1" thickBot="1" thickTop="1">
      <c r="A66" s="46"/>
      <c r="B66" s="114"/>
      <c r="C66" s="5"/>
      <c r="D66" s="5"/>
      <c r="E66" s="5"/>
      <c r="F66" s="99"/>
      <c r="G66" s="99"/>
      <c r="H66" s="5"/>
      <c r="I66" s="5"/>
      <c r="J66" s="100"/>
      <c r="K66" s="4"/>
      <c r="L66" s="114"/>
      <c r="M66" s="100"/>
      <c r="N66" s="58"/>
      <c r="O66" s="529"/>
      <c r="P66" s="499"/>
      <c r="Q66" s="181"/>
      <c r="R66" s="181"/>
      <c r="S66" s="181"/>
      <c r="T66" s="181"/>
      <c r="U66" s="181"/>
      <c r="V66" s="181"/>
      <c r="W66" s="181"/>
      <c r="X66" s="181"/>
      <c r="Y66" s="181"/>
      <c r="Z66" s="181"/>
      <c r="AA66" s="181"/>
      <c r="AB66" s="181"/>
      <c r="AC66" s="181"/>
      <c r="AD66" s="506"/>
      <c r="AE66" s="506"/>
      <c r="AF66" s="506"/>
      <c r="AG66" s="506"/>
      <c r="AH66" s="506"/>
      <c r="AI66" s="506"/>
      <c r="AJ66" s="506"/>
      <c r="AK66" s="506"/>
      <c r="AL66" s="506"/>
      <c r="AM66" s="506"/>
      <c r="AN66" s="506"/>
      <c r="AO66" s="506"/>
      <c r="AP66" s="506"/>
      <c r="AQ66" s="506"/>
      <c r="AR66" s="506"/>
      <c r="AS66" s="506"/>
    </row>
    <row r="67" spans="1:45" s="210" customFormat="1" ht="24.75" customHeight="1" thickBot="1" thickTop="1">
      <c r="A67" s="46"/>
      <c r="B67" s="316"/>
      <c r="C67" s="317"/>
      <c r="D67" s="317"/>
      <c r="E67" s="317"/>
      <c r="F67" s="59"/>
      <c r="G67" s="328"/>
      <c r="H67" s="329" t="s">
        <v>8</v>
      </c>
      <c r="I67" s="59"/>
      <c r="J67" s="917" t="s">
        <v>33</v>
      </c>
      <c r="K67" s="918"/>
      <c r="L67" s="320"/>
      <c r="M67" s="321"/>
      <c r="N67" s="317"/>
      <c r="O67" s="526"/>
      <c r="P67" s="524"/>
      <c r="Q67" s="181"/>
      <c r="R67" s="181"/>
      <c r="S67" s="181"/>
      <c r="T67" s="181"/>
      <c r="U67" s="181"/>
      <c r="V67" s="181"/>
      <c r="W67" s="181"/>
      <c r="X67" s="181"/>
      <c r="Y67" s="181"/>
      <c r="Z67" s="181"/>
      <c r="AA67" s="181"/>
      <c r="AB67" s="181"/>
      <c r="AC67" s="181"/>
      <c r="AD67" s="506"/>
      <c r="AE67" s="506"/>
      <c r="AF67" s="506"/>
      <c r="AG67" s="506"/>
      <c r="AH67" s="506"/>
      <c r="AI67" s="506"/>
      <c r="AJ67" s="506"/>
      <c r="AK67" s="506"/>
      <c r="AL67" s="506"/>
      <c r="AM67" s="506"/>
      <c r="AN67" s="506"/>
      <c r="AO67" s="506"/>
      <c r="AP67" s="506"/>
      <c r="AQ67" s="506"/>
      <c r="AR67" s="506"/>
      <c r="AS67" s="506"/>
    </row>
    <row r="68" spans="1:45" s="210" customFormat="1" ht="24.75" customHeight="1" thickBot="1" thickTop="1">
      <c r="A68" s="46"/>
      <c r="B68" s="323" t="s">
        <v>1</v>
      </c>
      <c r="C68" s="324" t="s">
        <v>2</v>
      </c>
      <c r="D68" s="324" t="s">
        <v>3</v>
      </c>
      <c r="E68" s="324" t="s">
        <v>7</v>
      </c>
      <c r="F68" s="324" t="s">
        <v>4</v>
      </c>
      <c r="G68" s="324" t="s">
        <v>13</v>
      </c>
      <c r="H68" s="60" t="s">
        <v>14</v>
      </c>
      <c r="I68" s="60" t="s">
        <v>15</v>
      </c>
      <c r="J68" s="325" t="s">
        <v>211</v>
      </c>
      <c r="K68" s="325" t="s">
        <v>212</v>
      </c>
      <c r="L68" s="323" t="s">
        <v>5</v>
      </c>
      <c r="M68" s="326" t="s">
        <v>6</v>
      </c>
      <c r="N68" s="329" t="s">
        <v>47</v>
      </c>
      <c r="O68" s="527" t="s">
        <v>660</v>
      </c>
      <c r="P68" s="503" t="s">
        <v>662</v>
      </c>
      <c r="Q68" s="181"/>
      <c r="R68" s="181"/>
      <c r="S68" s="181"/>
      <c r="T68" s="181"/>
      <c r="U68" s="181"/>
      <c r="V68" s="181"/>
      <c r="W68" s="181"/>
      <c r="X68" s="181"/>
      <c r="Y68" s="181"/>
      <c r="Z68" s="181"/>
      <c r="AA68" s="181"/>
      <c r="AB68" s="181"/>
      <c r="AC68" s="181"/>
      <c r="AD68" s="506"/>
      <c r="AE68" s="506"/>
      <c r="AF68" s="506"/>
      <c r="AG68" s="506"/>
      <c r="AH68" s="506"/>
      <c r="AI68" s="506"/>
      <c r="AJ68" s="506"/>
      <c r="AK68" s="506"/>
      <c r="AL68" s="506"/>
      <c r="AM68" s="506"/>
      <c r="AN68" s="506"/>
      <c r="AO68" s="506"/>
      <c r="AP68" s="506"/>
      <c r="AQ68" s="506"/>
      <c r="AR68" s="506"/>
      <c r="AS68" s="506"/>
    </row>
    <row r="69" spans="1:45" s="210" customFormat="1" ht="39.75" customHeight="1" thickBot="1" thickTop="1">
      <c r="A69" s="46"/>
      <c r="B69" s="239" t="s">
        <v>109</v>
      </c>
      <c r="C69" s="240">
        <v>21</v>
      </c>
      <c r="D69" s="241">
        <v>250</v>
      </c>
      <c r="E69" s="122" t="s">
        <v>31</v>
      </c>
      <c r="F69" s="240"/>
      <c r="G69" s="242"/>
      <c r="H69" s="242">
        <v>10</v>
      </c>
      <c r="I69" s="240">
        <v>0</v>
      </c>
      <c r="J69" s="243"/>
      <c r="K69" s="243"/>
      <c r="L69" s="244" t="s">
        <v>110</v>
      </c>
      <c r="M69" s="245" t="s">
        <v>111</v>
      </c>
      <c r="N69" s="472"/>
      <c r="O69" s="529"/>
      <c r="P69" s="499"/>
      <c r="Q69" s="181"/>
      <c r="R69" s="181"/>
      <c r="S69" s="181"/>
      <c r="T69" s="181"/>
      <c r="U69" s="181"/>
      <c r="V69" s="181"/>
      <c r="W69" s="181"/>
      <c r="X69" s="181"/>
      <c r="Y69" s="181"/>
      <c r="Z69" s="181"/>
      <c r="AA69" s="181"/>
      <c r="AB69" s="181"/>
      <c r="AC69" s="181"/>
      <c r="AD69" s="506"/>
      <c r="AE69" s="506"/>
      <c r="AF69" s="506"/>
      <c r="AG69" s="506"/>
      <c r="AH69" s="506"/>
      <c r="AI69" s="506"/>
      <c r="AJ69" s="506"/>
      <c r="AK69" s="506"/>
      <c r="AL69" s="506"/>
      <c r="AM69" s="506"/>
      <c r="AN69" s="506"/>
      <c r="AO69" s="506"/>
      <c r="AP69" s="506"/>
      <c r="AQ69" s="506"/>
      <c r="AR69" s="506"/>
      <c r="AS69" s="506"/>
    </row>
    <row r="70" spans="1:45" s="210" customFormat="1" ht="24.75" customHeight="1" thickBot="1" thickTop="1">
      <c r="A70" s="46"/>
      <c r="B70" s="115"/>
      <c r="C70" s="5"/>
      <c r="D70" s="99"/>
      <c r="E70" s="99"/>
      <c r="F70" s="99"/>
      <c r="G70" s="99"/>
      <c r="H70" s="99"/>
      <c r="I70" s="5"/>
      <c r="J70" s="100"/>
      <c r="K70" s="4"/>
      <c r="L70" s="114"/>
      <c r="M70" s="100"/>
      <c r="N70" s="58"/>
      <c r="O70" s="529"/>
      <c r="P70" s="499"/>
      <c r="Q70" s="181"/>
      <c r="R70" s="181"/>
      <c r="S70" s="181"/>
      <c r="T70" s="181"/>
      <c r="U70" s="181"/>
      <c r="V70" s="181"/>
      <c r="W70" s="181"/>
      <c r="X70" s="181"/>
      <c r="Y70" s="181"/>
      <c r="Z70" s="181"/>
      <c r="AA70" s="181"/>
      <c r="AB70" s="181"/>
      <c r="AC70" s="181"/>
      <c r="AD70" s="506"/>
      <c r="AE70" s="506"/>
      <c r="AF70" s="506"/>
      <c r="AG70" s="506"/>
      <c r="AH70" s="506"/>
      <c r="AI70" s="506"/>
      <c r="AJ70" s="506"/>
      <c r="AK70" s="506"/>
      <c r="AL70" s="506"/>
      <c r="AM70" s="506"/>
      <c r="AN70" s="506"/>
      <c r="AO70" s="506"/>
      <c r="AP70" s="506"/>
      <c r="AQ70" s="506"/>
      <c r="AR70" s="506"/>
      <c r="AS70" s="506"/>
    </row>
    <row r="71" spans="1:45" s="210" customFormat="1" ht="24.75" customHeight="1" thickBot="1" thickTop="1">
      <c r="A71" s="46"/>
      <c r="B71" s="316"/>
      <c r="C71" s="317"/>
      <c r="D71" s="317"/>
      <c r="E71" s="317"/>
      <c r="F71" s="59"/>
      <c r="G71" s="328"/>
      <c r="H71" s="329" t="s">
        <v>8</v>
      </c>
      <c r="I71" s="59"/>
      <c r="J71" s="917" t="s">
        <v>33</v>
      </c>
      <c r="K71" s="918"/>
      <c r="L71" s="320"/>
      <c r="M71" s="321"/>
      <c r="N71" s="317"/>
      <c r="O71" s="526"/>
      <c r="P71" s="524"/>
      <c r="Q71" s="181"/>
      <c r="R71" s="181"/>
      <c r="S71" s="181"/>
      <c r="T71" s="181"/>
      <c r="U71" s="181"/>
      <c r="V71" s="181"/>
      <c r="W71" s="181"/>
      <c r="X71" s="181"/>
      <c r="Y71" s="181"/>
      <c r="Z71" s="181"/>
      <c r="AA71" s="181"/>
      <c r="AB71" s="181"/>
      <c r="AC71" s="181"/>
      <c r="AD71" s="506"/>
      <c r="AE71" s="506"/>
      <c r="AF71" s="506"/>
      <c r="AG71" s="506"/>
      <c r="AH71" s="506"/>
      <c r="AI71" s="506"/>
      <c r="AJ71" s="506"/>
      <c r="AK71" s="506"/>
      <c r="AL71" s="506"/>
      <c r="AM71" s="506"/>
      <c r="AN71" s="506"/>
      <c r="AO71" s="506"/>
      <c r="AP71" s="506"/>
      <c r="AQ71" s="506"/>
      <c r="AR71" s="506"/>
      <c r="AS71" s="506"/>
    </row>
    <row r="72" spans="1:45" s="210" customFormat="1" ht="24.75" customHeight="1" thickBot="1" thickTop="1">
      <c r="A72" s="46"/>
      <c r="B72" s="323" t="s">
        <v>1</v>
      </c>
      <c r="C72" s="324" t="s">
        <v>2</v>
      </c>
      <c r="D72" s="324" t="s">
        <v>3</v>
      </c>
      <c r="E72" s="324" t="s">
        <v>7</v>
      </c>
      <c r="F72" s="324" t="s">
        <v>4</v>
      </c>
      <c r="G72" s="324" t="s">
        <v>13</v>
      </c>
      <c r="H72" s="60" t="s">
        <v>14</v>
      </c>
      <c r="I72" s="60" t="s">
        <v>15</v>
      </c>
      <c r="J72" s="325" t="s">
        <v>211</v>
      </c>
      <c r="K72" s="325" t="s">
        <v>212</v>
      </c>
      <c r="L72" s="323" t="s">
        <v>5</v>
      </c>
      <c r="M72" s="326" t="s">
        <v>6</v>
      </c>
      <c r="N72" s="329" t="s">
        <v>47</v>
      </c>
      <c r="O72" s="527" t="s">
        <v>660</v>
      </c>
      <c r="P72" s="503" t="s">
        <v>662</v>
      </c>
      <c r="Q72" s="181"/>
      <c r="R72" s="181"/>
      <c r="S72" s="181"/>
      <c r="T72" s="181"/>
      <c r="U72" s="181"/>
      <c r="V72" s="181"/>
      <c r="W72" s="181"/>
      <c r="X72" s="181"/>
      <c r="Y72" s="181"/>
      <c r="Z72" s="181"/>
      <c r="AA72" s="181"/>
      <c r="AB72" s="181"/>
      <c r="AC72" s="181"/>
      <c r="AD72" s="506"/>
      <c r="AE72" s="506"/>
      <c r="AF72" s="506"/>
      <c r="AG72" s="506"/>
      <c r="AH72" s="506"/>
      <c r="AI72" s="506"/>
      <c r="AJ72" s="506"/>
      <c r="AK72" s="506"/>
      <c r="AL72" s="506"/>
      <c r="AM72" s="506"/>
      <c r="AN72" s="506"/>
      <c r="AO72" s="506"/>
      <c r="AP72" s="506"/>
      <c r="AQ72" s="506"/>
      <c r="AR72" s="506"/>
      <c r="AS72" s="506"/>
    </row>
    <row r="73" spans="1:45" s="209" customFormat="1" ht="39.75" customHeight="1" thickTop="1">
      <c r="A73" s="46"/>
      <c r="B73" s="198" t="s">
        <v>85</v>
      </c>
      <c r="C73" s="203">
        <v>89</v>
      </c>
      <c r="D73" s="203">
        <v>45</v>
      </c>
      <c r="E73" s="203" t="s">
        <v>74</v>
      </c>
      <c r="F73" s="203">
        <v>2</v>
      </c>
      <c r="G73" s="203"/>
      <c r="H73" s="203">
        <v>36</v>
      </c>
      <c r="I73" s="203">
        <v>38</v>
      </c>
      <c r="J73" s="247">
        <v>1.13</v>
      </c>
      <c r="K73" s="247">
        <v>0.38</v>
      </c>
      <c r="L73" s="226" t="s">
        <v>75</v>
      </c>
      <c r="M73" s="206" t="s">
        <v>76</v>
      </c>
      <c r="N73" s="905" t="s">
        <v>669</v>
      </c>
      <c r="O73" s="529"/>
      <c r="P73" s="500"/>
      <c r="Q73" s="6"/>
      <c r="R73" s="6"/>
      <c r="S73" s="6"/>
      <c r="T73" s="6"/>
      <c r="U73" s="6"/>
      <c r="V73" s="6"/>
      <c r="W73" s="6"/>
      <c r="X73" s="6"/>
      <c r="Y73" s="6"/>
      <c r="Z73" s="6"/>
      <c r="AA73" s="6"/>
      <c r="AB73" s="6"/>
      <c r="AC73" s="6"/>
      <c r="AD73" s="505"/>
      <c r="AE73" s="505"/>
      <c r="AF73" s="505"/>
      <c r="AG73" s="505"/>
      <c r="AH73" s="505"/>
      <c r="AI73" s="505"/>
      <c r="AJ73" s="505"/>
      <c r="AK73" s="505"/>
      <c r="AL73" s="505"/>
      <c r="AM73" s="505"/>
      <c r="AN73" s="505"/>
      <c r="AO73" s="505"/>
      <c r="AP73" s="505"/>
      <c r="AQ73" s="505"/>
      <c r="AR73" s="505"/>
      <c r="AS73" s="505"/>
    </row>
    <row r="74" spans="1:45" s="209" customFormat="1" ht="39.75" customHeight="1">
      <c r="A74" s="46"/>
      <c r="B74" s="158" t="s">
        <v>85</v>
      </c>
      <c r="C74" s="159">
        <v>89</v>
      </c>
      <c r="D74" s="159">
        <v>46</v>
      </c>
      <c r="E74" s="222" t="s">
        <v>86</v>
      </c>
      <c r="F74" s="159">
        <v>2</v>
      </c>
      <c r="G74" s="159"/>
      <c r="H74" s="159">
        <v>37</v>
      </c>
      <c r="I74" s="159">
        <v>86</v>
      </c>
      <c r="J74" s="223">
        <v>2.93</v>
      </c>
      <c r="K74" s="223">
        <v>1.56</v>
      </c>
      <c r="L74" s="220" t="s">
        <v>75</v>
      </c>
      <c r="M74" s="224" t="s">
        <v>76</v>
      </c>
      <c r="N74" s="892"/>
      <c r="O74" s="529"/>
      <c r="P74" s="500"/>
      <c r="Q74" s="6"/>
      <c r="R74" s="6"/>
      <c r="S74" s="6"/>
      <c r="T74" s="6"/>
      <c r="U74" s="6"/>
      <c r="V74" s="6"/>
      <c r="W74" s="6"/>
      <c r="X74" s="6"/>
      <c r="Y74" s="6"/>
      <c r="Z74" s="6"/>
      <c r="AA74" s="6"/>
      <c r="AB74" s="6"/>
      <c r="AC74" s="6"/>
      <c r="AD74" s="505"/>
      <c r="AE74" s="505"/>
      <c r="AF74" s="505"/>
      <c r="AG74" s="505"/>
      <c r="AH74" s="505"/>
      <c r="AI74" s="505"/>
      <c r="AJ74" s="505"/>
      <c r="AK74" s="505"/>
      <c r="AL74" s="505"/>
      <c r="AM74" s="505"/>
      <c r="AN74" s="505"/>
      <c r="AO74" s="505"/>
      <c r="AP74" s="505"/>
      <c r="AQ74" s="505"/>
      <c r="AR74" s="505"/>
      <c r="AS74" s="505"/>
    </row>
    <row r="75" spans="1:45" s="209" customFormat="1" ht="39.75" customHeight="1">
      <c r="A75" s="46"/>
      <c r="B75" s="158" t="s">
        <v>85</v>
      </c>
      <c r="C75" s="159">
        <v>94</v>
      </c>
      <c r="D75" s="159">
        <v>13</v>
      </c>
      <c r="E75" s="159" t="s">
        <v>12</v>
      </c>
      <c r="F75" s="159">
        <v>3</v>
      </c>
      <c r="G75" s="159">
        <v>5</v>
      </c>
      <c r="H75" s="159">
        <v>41</v>
      </c>
      <c r="I75" s="159">
        <v>40</v>
      </c>
      <c r="J75" s="223">
        <v>167.77</v>
      </c>
      <c r="K75" s="223">
        <v>139.8</v>
      </c>
      <c r="L75" s="220" t="s">
        <v>75</v>
      </c>
      <c r="M75" s="224" t="s">
        <v>20</v>
      </c>
      <c r="N75" s="892"/>
      <c r="O75" s="529"/>
      <c r="P75" s="500"/>
      <c r="Q75" s="6"/>
      <c r="R75" s="6"/>
      <c r="S75" s="6"/>
      <c r="T75" s="6"/>
      <c r="U75" s="6"/>
      <c r="V75" s="6"/>
      <c r="W75" s="6"/>
      <c r="X75" s="6"/>
      <c r="Y75" s="6"/>
      <c r="Z75" s="6"/>
      <c r="AA75" s="6"/>
      <c r="AB75" s="6"/>
      <c r="AC75" s="6"/>
      <c r="AD75" s="505"/>
      <c r="AE75" s="505"/>
      <c r="AF75" s="505"/>
      <c r="AG75" s="505"/>
      <c r="AH75" s="505"/>
      <c r="AI75" s="505"/>
      <c r="AJ75" s="505"/>
      <c r="AK75" s="505"/>
      <c r="AL75" s="505"/>
      <c r="AM75" s="505"/>
      <c r="AN75" s="505"/>
      <c r="AO75" s="505"/>
      <c r="AP75" s="505"/>
      <c r="AQ75" s="505"/>
      <c r="AR75" s="505"/>
      <c r="AS75" s="505"/>
    </row>
    <row r="76" spans="1:45" s="209" customFormat="1" ht="39.75" customHeight="1">
      <c r="A76" s="46"/>
      <c r="B76" s="202" t="s">
        <v>85</v>
      </c>
      <c r="C76" s="159">
        <v>94</v>
      </c>
      <c r="D76" s="159">
        <v>31</v>
      </c>
      <c r="E76" s="159" t="s">
        <v>12</v>
      </c>
      <c r="F76" s="159">
        <v>2</v>
      </c>
      <c r="G76" s="159"/>
      <c r="H76" s="159">
        <v>87</v>
      </c>
      <c r="I76" s="159">
        <v>96</v>
      </c>
      <c r="J76" s="223">
        <v>9.09</v>
      </c>
      <c r="K76" s="223">
        <v>8.18</v>
      </c>
      <c r="L76" s="220" t="s">
        <v>75</v>
      </c>
      <c r="M76" s="224" t="s">
        <v>20</v>
      </c>
      <c r="N76" s="892"/>
      <c r="O76" s="529"/>
      <c r="P76" s="500"/>
      <c r="Q76" s="6"/>
      <c r="R76" s="6"/>
      <c r="S76" s="6"/>
      <c r="T76" s="6"/>
      <c r="U76" s="6"/>
      <c r="V76" s="6"/>
      <c r="W76" s="6"/>
      <c r="X76" s="6"/>
      <c r="Y76" s="6"/>
      <c r="Z76" s="6"/>
      <c r="AA76" s="6"/>
      <c r="AB76" s="6"/>
      <c r="AC76" s="6"/>
      <c r="AD76" s="505"/>
      <c r="AE76" s="505"/>
      <c r="AF76" s="505"/>
      <c r="AG76" s="505"/>
      <c r="AH76" s="505"/>
      <c r="AI76" s="505"/>
      <c r="AJ76" s="505"/>
      <c r="AK76" s="505"/>
      <c r="AL76" s="505"/>
      <c r="AM76" s="505"/>
      <c r="AN76" s="505"/>
      <c r="AO76" s="505"/>
      <c r="AP76" s="505"/>
      <c r="AQ76" s="505"/>
      <c r="AR76" s="505"/>
      <c r="AS76" s="505"/>
    </row>
    <row r="77" spans="1:45" s="209" customFormat="1" ht="39.75" customHeight="1">
      <c r="A77" s="46"/>
      <c r="B77" s="922" t="s">
        <v>85</v>
      </c>
      <c r="C77" s="924">
        <v>98</v>
      </c>
      <c r="D77" s="924">
        <v>11</v>
      </c>
      <c r="E77" s="159" t="s">
        <v>78</v>
      </c>
      <c r="F77" s="159">
        <v>4</v>
      </c>
      <c r="G77" s="159"/>
      <c r="H77" s="159">
        <v>9</v>
      </c>
      <c r="I77" s="159">
        <v>0</v>
      </c>
      <c r="J77" s="223">
        <v>2.32</v>
      </c>
      <c r="K77" s="223">
        <v>1.63</v>
      </c>
      <c r="L77" s="920" t="s">
        <v>75</v>
      </c>
      <c r="M77" s="899" t="s">
        <v>12</v>
      </c>
      <c r="N77" s="892"/>
      <c r="O77" s="529"/>
      <c r="P77" s="500"/>
      <c r="Q77" s="6"/>
      <c r="R77" s="6"/>
      <c r="S77" s="6"/>
      <c r="T77" s="6"/>
      <c r="U77" s="6"/>
      <c r="V77" s="6"/>
      <c r="W77" s="6"/>
      <c r="X77" s="6"/>
      <c r="Y77" s="6"/>
      <c r="Z77" s="6"/>
      <c r="AA77" s="6"/>
      <c r="AB77" s="6"/>
      <c r="AC77" s="6"/>
      <c r="AD77" s="505"/>
      <c r="AE77" s="505"/>
      <c r="AF77" s="505"/>
      <c r="AG77" s="505"/>
      <c r="AH77" s="505"/>
      <c r="AI77" s="505"/>
      <c r="AJ77" s="505"/>
      <c r="AK77" s="505"/>
      <c r="AL77" s="505"/>
      <c r="AM77" s="505"/>
      <c r="AN77" s="505"/>
      <c r="AO77" s="505"/>
      <c r="AP77" s="505"/>
      <c r="AQ77" s="505"/>
      <c r="AR77" s="505"/>
      <c r="AS77" s="505"/>
    </row>
    <row r="78" spans="1:45" s="209" customFormat="1" ht="39.75" customHeight="1">
      <c r="A78" s="46"/>
      <c r="B78" s="938"/>
      <c r="C78" s="939"/>
      <c r="D78" s="939"/>
      <c r="E78" s="159" t="s">
        <v>84</v>
      </c>
      <c r="F78" s="159">
        <v>5</v>
      </c>
      <c r="G78" s="159"/>
      <c r="H78" s="159">
        <v>60</v>
      </c>
      <c r="I78" s="159">
        <v>7</v>
      </c>
      <c r="J78" s="223">
        <v>7.76</v>
      </c>
      <c r="K78" s="223">
        <v>12.41</v>
      </c>
      <c r="L78" s="921"/>
      <c r="M78" s="961"/>
      <c r="N78" s="892"/>
      <c r="O78" s="529"/>
      <c r="P78" s="500"/>
      <c r="Q78" s="6"/>
      <c r="R78" s="6"/>
      <c r="S78" s="6"/>
      <c r="T78" s="6"/>
      <c r="U78" s="6"/>
      <c r="V78" s="6"/>
      <c r="W78" s="6"/>
      <c r="X78" s="6"/>
      <c r="Y78" s="6"/>
      <c r="Z78" s="6"/>
      <c r="AA78" s="6"/>
      <c r="AB78" s="6"/>
      <c r="AC78" s="6"/>
      <c r="AD78" s="505"/>
      <c r="AE78" s="505"/>
      <c r="AF78" s="505"/>
      <c r="AG78" s="505"/>
      <c r="AH78" s="505"/>
      <c r="AI78" s="505"/>
      <c r="AJ78" s="505"/>
      <c r="AK78" s="505"/>
      <c r="AL78" s="505"/>
      <c r="AM78" s="505"/>
      <c r="AN78" s="505"/>
      <c r="AO78" s="505"/>
      <c r="AP78" s="505"/>
      <c r="AQ78" s="505"/>
      <c r="AR78" s="505"/>
      <c r="AS78" s="505"/>
    </row>
    <row r="79" spans="1:45" s="209" customFormat="1" ht="39.75" customHeight="1">
      <c r="A79" s="46"/>
      <c r="B79" s="940" t="s">
        <v>85</v>
      </c>
      <c r="C79" s="924">
        <v>98</v>
      </c>
      <c r="D79" s="924">
        <v>13</v>
      </c>
      <c r="E79" s="159" t="s">
        <v>87</v>
      </c>
      <c r="F79" s="159">
        <v>4</v>
      </c>
      <c r="G79" s="159"/>
      <c r="H79" s="159">
        <v>23</v>
      </c>
      <c r="I79" s="159">
        <v>0</v>
      </c>
      <c r="J79" s="223">
        <v>5.94</v>
      </c>
      <c r="K79" s="223">
        <v>4.16</v>
      </c>
      <c r="L79" s="920" t="s">
        <v>75</v>
      </c>
      <c r="M79" s="899" t="s">
        <v>12</v>
      </c>
      <c r="N79" s="892"/>
      <c r="O79" s="529"/>
      <c r="P79" s="500"/>
      <c r="Q79" s="6"/>
      <c r="R79" s="6"/>
      <c r="S79" s="6"/>
      <c r="T79" s="6"/>
      <c r="U79" s="6"/>
      <c r="V79" s="6"/>
      <c r="W79" s="6"/>
      <c r="X79" s="6"/>
      <c r="Y79" s="6"/>
      <c r="Z79" s="6"/>
      <c r="AA79" s="6"/>
      <c r="AB79" s="6"/>
      <c r="AC79" s="6"/>
      <c r="AD79" s="505"/>
      <c r="AE79" s="505"/>
      <c r="AF79" s="505"/>
      <c r="AG79" s="505"/>
      <c r="AH79" s="505"/>
      <c r="AI79" s="505"/>
      <c r="AJ79" s="505"/>
      <c r="AK79" s="505"/>
      <c r="AL79" s="505"/>
      <c r="AM79" s="505"/>
      <c r="AN79" s="505"/>
      <c r="AO79" s="505"/>
      <c r="AP79" s="505"/>
      <c r="AQ79" s="505"/>
      <c r="AR79" s="505"/>
      <c r="AS79" s="505"/>
    </row>
    <row r="80" spans="1:45" s="209" customFormat="1" ht="39.75" customHeight="1">
      <c r="A80" s="46"/>
      <c r="B80" s="940"/>
      <c r="C80" s="939"/>
      <c r="D80" s="939"/>
      <c r="E80" s="159" t="s">
        <v>84</v>
      </c>
      <c r="F80" s="159">
        <v>5</v>
      </c>
      <c r="G80" s="159">
        <v>1</v>
      </c>
      <c r="H80" s="159">
        <v>7</v>
      </c>
      <c r="I80" s="159">
        <v>10</v>
      </c>
      <c r="J80" s="223">
        <v>13.83</v>
      </c>
      <c r="K80" s="223">
        <v>22.13</v>
      </c>
      <c r="L80" s="921"/>
      <c r="M80" s="961"/>
      <c r="N80" s="892"/>
      <c r="O80" s="529"/>
      <c r="P80" s="500"/>
      <c r="Q80" s="6"/>
      <c r="R80" s="6"/>
      <c r="S80" s="6"/>
      <c r="T80" s="6"/>
      <c r="U80" s="6"/>
      <c r="V80" s="6"/>
      <c r="W80" s="6"/>
      <c r="X80" s="6"/>
      <c r="Y80" s="6"/>
      <c r="Z80" s="6"/>
      <c r="AA80" s="6"/>
      <c r="AB80" s="6"/>
      <c r="AC80" s="6"/>
      <c r="AD80" s="505"/>
      <c r="AE80" s="505"/>
      <c r="AF80" s="505"/>
      <c r="AG80" s="505"/>
      <c r="AH80" s="505"/>
      <c r="AI80" s="505"/>
      <c r="AJ80" s="505"/>
      <c r="AK80" s="505"/>
      <c r="AL80" s="505"/>
      <c r="AM80" s="505"/>
      <c r="AN80" s="505"/>
      <c r="AO80" s="505"/>
      <c r="AP80" s="505"/>
      <c r="AQ80" s="505"/>
      <c r="AR80" s="505"/>
      <c r="AS80" s="505"/>
    </row>
    <row r="81" spans="1:45" s="209" customFormat="1" ht="39.75" customHeight="1">
      <c r="A81" s="46"/>
      <c r="B81" s="205" t="s">
        <v>85</v>
      </c>
      <c r="C81" s="203">
        <v>99</v>
      </c>
      <c r="D81" s="159">
        <v>7</v>
      </c>
      <c r="E81" s="159" t="s">
        <v>12</v>
      </c>
      <c r="F81" s="159">
        <v>2</v>
      </c>
      <c r="G81" s="159">
        <v>10</v>
      </c>
      <c r="H81" s="159">
        <v>78</v>
      </c>
      <c r="I81" s="159">
        <v>45</v>
      </c>
      <c r="J81" s="223">
        <v>501.28</v>
      </c>
      <c r="K81" s="223">
        <v>334.18</v>
      </c>
      <c r="L81" s="220" t="s">
        <v>75</v>
      </c>
      <c r="M81" s="224" t="s">
        <v>20</v>
      </c>
      <c r="N81" s="892"/>
      <c r="O81" s="529"/>
      <c r="P81" s="500"/>
      <c r="Q81" s="6"/>
      <c r="R81" s="6"/>
      <c r="S81" s="6"/>
      <c r="T81" s="6"/>
      <c r="U81" s="6"/>
      <c r="V81" s="6"/>
      <c r="W81" s="6"/>
      <c r="X81" s="6"/>
      <c r="Y81" s="6"/>
      <c r="Z81" s="6"/>
      <c r="AA81" s="6"/>
      <c r="AB81" s="6"/>
      <c r="AC81" s="6"/>
      <c r="AD81" s="505"/>
      <c r="AE81" s="505"/>
      <c r="AF81" s="505"/>
      <c r="AG81" s="505"/>
      <c r="AH81" s="505"/>
      <c r="AI81" s="505"/>
      <c r="AJ81" s="505"/>
      <c r="AK81" s="505"/>
      <c r="AL81" s="505"/>
      <c r="AM81" s="505"/>
      <c r="AN81" s="505"/>
      <c r="AO81" s="505"/>
      <c r="AP81" s="505"/>
      <c r="AQ81" s="505"/>
      <c r="AR81" s="505"/>
      <c r="AS81" s="505"/>
    </row>
    <row r="82" spans="1:45" s="209" customFormat="1" ht="39.75" customHeight="1">
      <c r="A82" s="46"/>
      <c r="B82" s="205" t="s">
        <v>85</v>
      </c>
      <c r="C82" s="203">
        <v>99</v>
      </c>
      <c r="D82" s="159">
        <v>8</v>
      </c>
      <c r="E82" s="159" t="s">
        <v>12</v>
      </c>
      <c r="F82" s="159">
        <v>2</v>
      </c>
      <c r="G82" s="159">
        <v>9</v>
      </c>
      <c r="H82" s="159">
        <v>18</v>
      </c>
      <c r="I82" s="159">
        <v>49</v>
      </c>
      <c r="J82" s="223">
        <v>426.92</v>
      </c>
      <c r="K82" s="223">
        <v>284.62</v>
      </c>
      <c r="L82" s="220" t="s">
        <v>75</v>
      </c>
      <c r="M82" s="224" t="s">
        <v>20</v>
      </c>
      <c r="N82" s="892"/>
      <c r="O82" s="529"/>
      <c r="P82" s="500"/>
      <c r="Q82" s="6"/>
      <c r="R82" s="6"/>
      <c r="S82" s="6"/>
      <c r="T82" s="6"/>
      <c r="U82" s="6"/>
      <c r="V82" s="6"/>
      <c r="W82" s="6"/>
      <c r="X82" s="6"/>
      <c r="Y82" s="6"/>
      <c r="Z82" s="6"/>
      <c r="AA82" s="6"/>
      <c r="AB82" s="6"/>
      <c r="AC82" s="6"/>
      <c r="AD82" s="505"/>
      <c r="AE82" s="505"/>
      <c r="AF82" s="505"/>
      <c r="AG82" s="505"/>
      <c r="AH82" s="505"/>
      <c r="AI82" s="505"/>
      <c r="AJ82" s="505"/>
      <c r="AK82" s="505"/>
      <c r="AL82" s="505"/>
      <c r="AM82" s="505"/>
      <c r="AN82" s="505"/>
      <c r="AO82" s="505"/>
      <c r="AP82" s="505"/>
      <c r="AQ82" s="505"/>
      <c r="AR82" s="505"/>
      <c r="AS82" s="505"/>
    </row>
    <row r="83" spans="1:45" s="209" customFormat="1" ht="39.75" customHeight="1">
      <c r="A83" s="46"/>
      <c r="B83" s="158" t="s">
        <v>85</v>
      </c>
      <c r="C83" s="203">
        <v>99</v>
      </c>
      <c r="D83" s="159">
        <v>10</v>
      </c>
      <c r="E83" s="159" t="s">
        <v>9</v>
      </c>
      <c r="F83" s="159">
        <v>1</v>
      </c>
      <c r="G83" s="159"/>
      <c r="H83" s="159">
        <v>23</v>
      </c>
      <c r="I83" s="159">
        <v>15</v>
      </c>
      <c r="J83" s="223">
        <v>11.96</v>
      </c>
      <c r="K83" s="223">
        <v>8.37</v>
      </c>
      <c r="L83" s="220" t="s">
        <v>75</v>
      </c>
      <c r="M83" s="224" t="s">
        <v>207</v>
      </c>
      <c r="N83" s="892"/>
      <c r="O83" s="529"/>
      <c r="P83" s="500"/>
      <c r="Q83" s="6"/>
      <c r="R83" s="6"/>
      <c r="S83" s="6"/>
      <c r="T83" s="6"/>
      <c r="U83" s="6"/>
      <c r="V83" s="6"/>
      <c r="W83" s="6"/>
      <c r="X83" s="6"/>
      <c r="Y83" s="6"/>
      <c r="Z83" s="6"/>
      <c r="AA83" s="6"/>
      <c r="AB83" s="6"/>
      <c r="AC83" s="6"/>
      <c r="AD83" s="505"/>
      <c r="AE83" s="505"/>
      <c r="AF83" s="505"/>
      <c r="AG83" s="505"/>
      <c r="AH83" s="505"/>
      <c r="AI83" s="505"/>
      <c r="AJ83" s="505"/>
      <c r="AK83" s="505"/>
      <c r="AL83" s="505"/>
      <c r="AM83" s="505"/>
      <c r="AN83" s="505"/>
      <c r="AO83" s="505"/>
      <c r="AP83" s="505"/>
      <c r="AQ83" s="505"/>
      <c r="AR83" s="505"/>
      <c r="AS83" s="505"/>
    </row>
    <row r="84" spans="1:45" s="209" customFormat="1" ht="39.75" customHeight="1">
      <c r="A84" s="46"/>
      <c r="B84" s="922" t="s">
        <v>85</v>
      </c>
      <c r="C84" s="924">
        <v>99</v>
      </c>
      <c r="D84" s="924">
        <v>11</v>
      </c>
      <c r="E84" s="159" t="s">
        <v>87</v>
      </c>
      <c r="F84" s="159">
        <v>1</v>
      </c>
      <c r="G84" s="159"/>
      <c r="H84" s="159">
        <v>4</v>
      </c>
      <c r="I84" s="159">
        <v>99</v>
      </c>
      <c r="J84" s="223">
        <v>2.58</v>
      </c>
      <c r="K84" s="223">
        <v>1.8</v>
      </c>
      <c r="L84" s="920" t="s">
        <v>75</v>
      </c>
      <c r="M84" s="899" t="s">
        <v>208</v>
      </c>
      <c r="N84" s="892"/>
      <c r="O84" s="529"/>
      <c r="P84" s="500"/>
      <c r="Q84" s="6"/>
      <c r="R84" s="6"/>
      <c r="S84" s="6"/>
      <c r="T84" s="6"/>
      <c r="U84" s="6"/>
      <c r="V84" s="6"/>
      <c r="W84" s="6"/>
      <c r="X84" s="6"/>
      <c r="Y84" s="6"/>
      <c r="Z84" s="6"/>
      <c r="AA84" s="6"/>
      <c r="AB84" s="6"/>
      <c r="AC84" s="6"/>
      <c r="AD84" s="505"/>
      <c r="AE84" s="505"/>
      <c r="AF84" s="505"/>
      <c r="AG84" s="505"/>
      <c r="AH84" s="505"/>
      <c r="AI84" s="505"/>
      <c r="AJ84" s="505"/>
      <c r="AK84" s="505"/>
      <c r="AL84" s="505"/>
      <c r="AM84" s="505"/>
      <c r="AN84" s="505"/>
      <c r="AO84" s="505"/>
      <c r="AP84" s="505"/>
      <c r="AQ84" s="505"/>
      <c r="AR84" s="505"/>
      <c r="AS84" s="505"/>
    </row>
    <row r="85" spans="1:45" s="209" customFormat="1" ht="39.75" customHeight="1">
      <c r="A85" s="46"/>
      <c r="B85" s="940" t="s">
        <v>73</v>
      </c>
      <c r="C85" s="939"/>
      <c r="D85" s="939"/>
      <c r="E85" s="159" t="s">
        <v>88</v>
      </c>
      <c r="F85" s="159">
        <v>1</v>
      </c>
      <c r="G85" s="159">
        <v>1</v>
      </c>
      <c r="H85" s="159">
        <v>12</v>
      </c>
      <c r="I85" s="159">
        <v>71</v>
      </c>
      <c r="J85" s="223">
        <v>349.26</v>
      </c>
      <c r="K85" s="223">
        <v>145.92</v>
      </c>
      <c r="L85" s="921"/>
      <c r="M85" s="961"/>
      <c r="N85" s="892"/>
      <c r="O85" s="529"/>
      <c r="P85" s="500"/>
      <c r="Q85" s="6"/>
      <c r="R85" s="6"/>
      <c r="S85" s="6"/>
      <c r="T85" s="6"/>
      <c r="U85" s="6"/>
      <c r="V85" s="6"/>
      <c r="W85" s="6"/>
      <c r="X85" s="6"/>
      <c r="Y85" s="6"/>
      <c r="Z85" s="6"/>
      <c r="AA85" s="6"/>
      <c r="AB85" s="6"/>
      <c r="AC85" s="6"/>
      <c r="AD85" s="505"/>
      <c r="AE85" s="505"/>
      <c r="AF85" s="505"/>
      <c r="AG85" s="505"/>
      <c r="AH85" s="505"/>
      <c r="AI85" s="505"/>
      <c r="AJ85" s="505"/>
      <c r="AK85" s="505"/>
      <c r="AL85" s="505"/>
      <c r="AM85" s="505"/>
      <c r="AN85" s="505"/>
      <c r="AO85" s="505"/>
      <c r="AP85" s="505"/>
      <c r="AQ85" s="505"/>
      <c r="AR85" s="505"/>
      <c r="AS85" s="505"/>
    </row>
    <row r="86" spans="1:45" s="209" customFormat="1" ht="39.75" customHeight="1">
      <c r="A86" s="46"/>
      <c r="B86" s="922" t="s">
        <v>85</v>
      </c>
      <c r="C86" s="924">
        <v>99</v>
      </c>
      <c r="D86" s="924">
        <v>12</v>
      </c>
      <c r="E86" s="159" t="s">
        <v>78</v>
      </c>
      <c r="F86" s="159">
        <v>3</v>
      </c>
      <c r="G86" s="159"/>
      <c r="H86" s="159">
        <v>88</v>
      </c>
      <c r="I86" s="159">
        <v>0</v>
      </c>
      <c r="J86" s="223">
        <v>27.27</v>
      </c>
      <c r="K86" s="223">
        <v>22.72</v>
      </c>
      <c r="L86" s="920" t="s">
        <v>75</v>
      </c>
      <c r="M86" s="899" t="s">
        <v>209</v>
      </c>
      <c r="N86" s="892"/>
      <c r="O86" s="529"/>
      <c r="P86" s="500"/>
      <c r="Q86" s="6"/>
      <c r="R86" s="6"/>
      <c r="S86" s="6"/>
      <c r="T86" s="6"/>
      <c r="U86" s="6"/>
      <c r="V86" s="6"/>
      <c r="W86" s="6"/>
      <c r="X86" s="6"/>
      <c r="Y86" s="6"/>
      <c r="Z86" s="6"/>
      <c r="AA86" s="6"/>
      <c r="AB86" s="6"/>
      <c r="AC86" s="6"/>
      <c r="AD86" s="505"/>
      <c r="AE86" s="505"/>
      <c r="AF86" s="505"/>
      <c r="AG86" s="505"/>
      <c r="AH86" s="505"/>
      <c r="AI86" s="505"/>
      <c r="AJ86" s="505"/>
      <c r="AK86" s="505"/>
      <c r="AL86" s="505"/>
      <c r="AM86" s="505"/>
      <c r="AN86" s="505"/>
      <c r="AO86" s="505"/>
      <c r="AP86" s="505"/>
      <c r="AQ86" s="505"/>
      <c r="AR86" s="505"/>
      <c r="AS86" s="505"/>
    </row>
    <row r="87" spans="1:45" s="209" customFormat="1" ht="39.75" customHeight="1">
      <c r="A87" s="46"/>
      <c r="B87" s="940"/>
      <c r="C87" s="941"/>
      <c r="D87" s="941"/>
      <c r="E87" s="159" t="s">
        <v>89</v>
      </c>
      <c r="F87" s="159">
        <v>1</v>
      </c>
      <c r="G87" s="159"/>
      <c r="H87" s="159">
        <v>15</v>
      </c>
      <c r="I87" s="159">
        <v>71</v>
      </c>
      <c r="J87" s="223">
        <v>8.11</v>
      </c>
      <c r="K87" s="223">
        <v>5.68</v>
      </c>
      <c r="L87" s="942"/>
      <c r="M87" s="900"/>
      <c r="N87" s="892"/>
      <c r="O87" s="529"/>
      <c r="P87" s="500"/>
      <c r="Q87" s="6"/>
      <c r="R87" s="6"/>
      <c r="S87" s="6"/>
      <c r="T87" s="6"/>
      <c r="U87" s="6"/>
      <c r="V87" s="6"/>
      <c r="W87" s="6"/>
      <c r="X87" s="6"/>
      <c r="Y87" s="6"/>
      <c r="Z87" s="6"/>
      <c r="AA87" s="6"/>
      <c r="AB87" s="6"/>
      <c r="AC87" s="6"/>
      <c r="AD87" s="505"/>
      <c r="AE87" s="505"/>
      <c r="AF87" s="505"/>
      <c r="AG87" s="505"/>
      <c r="AH87" s="505"/>
      <c r="AI87" s="505"/>
      <c r="AJ87" s="505"/>
      <c r="AK87" s="505"/>
      <c r="AL87" s="505"/>
      <c r="AM87" s="505"/>
      <c r="AN87" s="505"/>
      <c r="AO87" s="505"/>
      <c r="AP87" s="505"/>
      <c r="AQ87" s="505"/>
      <c r="AR87" s="505"/>
      <c r="AS87" s="505"/>
    </row>
    <row r="88" spans="1:45" s="209" customFormat="1" ht="39.75" customHeight="1">
      <c r="A88" s="46"/>
      <c r="B88" s="938"/>
      <c r="C88" s="939"/>
      <c r="D88" s="939"/>
      <c r="E88" s="159" t="s">
        <v>90</v>
      </c>
      <c r="F88" s="159">
        <v>1</v>
      </c>
      <c r="G88" s="159"/>
      <c r="H88" s="159">
        <v>20</v>
      </c>
      <c r="I88" s="159">
        <v>0</v>
      </c>
      <c r="J88" s="223">
        <v>61.97</v>
      </c>
      <c r="K88" s="223">
        <v>25.82</v>
      </c>
      <c r="L88" s="921"/>
      <c r="M88" s="961"/>
      <c r="N88" s="892"/>
      <c r="O88" s="529"/>
      <c r="P88" s="500"/>
      <c r="Q88" s="6"/>
      <c r="R88" s="6"/>
      <c r="S88" s="6"/>
      <c r="T88" s="6"/>
      <c r="U88" s="6"/>
      <c r="V88" s="6"/>
      <c r="W88" s="6"/>
      <c r="X88" s="6"/>
      <c r="Y88" s="6"/>
      <c r="Z88" s="6"/>
      <c r="AA88" s="6"/>
      <c r="AB88" s="6"/>
      <c r="AC88" s="6"/>
      <c r="AD88" s="505"/>
      <c r="AE88" s="505"/>
      <c r="AF88" s="505"/>
      <c r="AG88" s="505"/>
      <c r="AH88" s="505"/>
      <c r="AI88" s="505"/>
      <c r="AJ88" s="505"/>
      <c r="AK88" s="505"/>
      <c r="AL88" s="505"/>
      <c r="AM88" s="505"/>
      <c r="AN88" s="505"/>
      <c r="AO88" s="505"/>
      <c r="AP88" s="505"/>
      <c r="AQ88" s="505"/>
      <c r="AR88" s="505"/>
      <c r="AS88" s="505"/>
    </row>
    <row r="89" spans="1:45" s="209" customFormat="1" ht="39.75" customHeight="1">
      <c r="A89" s="46"/>
      <c r="B89" s="158" t="s">
        <v>85</v>
      </c>
      <c r="C89" s="203">
        <v>99</v>
      </c>
      <c r="D89" s="159">
        <v>13</v>
      </c>
      <c r="E89" s="159" t="s">
        <v>22</v>
      </c>
      <c r="F89" s="159"/>
      <c r="G89" s="159"/>
      <c r="H89" s="159">
        <v>11</v>
      </c>
      <c r="I89" s="159">
        <v>83</v>
      </c>
      <c r="J89" s="223"/>
      <c r="K89" s="223"/>
      <c r="L89" s="220" t="s">
        <v>75</v>
      </c>
      <c r="M89" s="224" t="s">
        <v>209</v>
      </c>
      <c r="N89" s="892"/>
      <c r="O89" s="529"/>
      <c r="P89" s="500"/>
      <c r="Q89" s="6"/>
      <c r="R89" s="6"/>
      <c r="S89" s="6"/>
      <c r="T89" s="6"/>
      <c r="U89" s="6"/>
      <c r="V89" s="6"/>
      <c r="W89" s="6"/>
      <c r="X89" s="6"/>
      <c r="Y89" s="6"/>
      <c r="Z89" s="6"/>
      <c r="AA89" s="6"/>
      <c r="AB89" s="6"/>
      <c r="AC89" s="6"/>
      <c r="AD89" s="505"/>
      <c r="AE89" s="505"/>
      <c r="AF89" s="505"/>
      <c r="AG89" s="505"/>
      <c r="AH89" s="505"/>
      <c r="AI89" s="505"/>
      <c r="AJ89" s="505"/>
      <c r="AK89" s="505"/>
      <c r="AL89" s="505"/>
      <c r="AM89" s="505"/>
      <c r="AN89" s="505"/>
      <c r="AO89" s="505"/>
      <c r="AP89" s="505"/>
      <c r="AQ89" s="505"/>
      <c r="AR89" s="505"/>
      <c r="AS89" s="505"/>
    </row>
    <row r="90" spans="1:45" s="209" customFormat="1" ht="39.75" customHeight="1">
      <c r="A90" s="46"/>
      <c r="B90" s="940" t="s">
        <v>85</v>
      </c>
      <c r="C90" s="924">
        <v>99</v>
      </c>
      <c r="D90" s="924">
        <v>14</v>
      </c>
      <c r="E90" s="159" t="s">
        <v>87</v>
      </c>
      <c r="F90" s="159">
        <v>1</v>
      </c>
      <c r="G90" s="159"/>
      <c r="H90" s="159">
        <v>16</v>
      </c>
      <c r="I90" s="159">
        <v>27</v>
      </c>
      <c r="J90" s="223">
        <v>8.4</v>
      </c>
      <c r="K90" s="223">
        <v>5.88</v>
      </c>
      <c r="L90" s="920" t="s">
        <v>75</v>
      </c>
      <c r="M90" s="899" t="s">
        <v>208</v>
      </c>
      <c r="N90" s="892"/>
      <c r="O90" s="529"/>
      <c r="P90" s="500"/>
      <c r="Q90" s="6"/>
      <c r="R90" s="6"/>
      <c r="S90" s="6"/>
      <c r="T90" s="6"/>
      <c r="U90" s="6"/>
      <c r="V90" s="6"/>
      <c r="W90" s="6"/>
      <c r="X90" s="6"/>
      <c r="Y90" s="6"/>
      <c r="Z90" s="6"/>
      <c r="AA90" s="6"/>
      <c r="AB90" s="6"/>
      <c r="AC90" s="6"/>
      <c r="AD90" s="505"/>
      <c r="AE90" s="505"/>
      <c r="AF90" s="505"/>
      <c r="AG90" s="505"/>
      <c r="AH90" s="505"/>
      <c r="AI90" s="505"/>
      <c r="AJ90" s="505"/>
      <c r="AK90" s="505"/>
      <c r="AL90" s="505"/>
      <c r="AM90" s="505"/>
      <c r="AN90" s="505"/>
      <c r="AO90" s="505"/>
      <c r="AP90" s="505"/>
      <c r="AQ90" s="505"/>
      <c r="AR90" s="505"/>
      <c r="AS90" s="505"/>
    </row>
    <row r="91" spans="1:45" s="209" customFormat="1" ht="39.75" customHeight="1">
      <c r="A91" s="46"/>
      <c r="B91" s="940"/>
      <c r="C91" s="939"/>
      <c r="D91" s="939"/>
      <c r="E91" s="159" t="s">
        <v>88</v>
      </c>
      <c r="F91" s="159">
        <v>1</v>
      </c>
      <c r="G91" s="159"/>
      <c r="H91" s="159">
        <v>43</v>
      </c>
      <c r="I91" s="159">
        <v>71</v>
      </c>
      <c r="J91" s="223">
        <v>135.45</v>
      </c>
      <c r="K91" s="223">
        <v>56.44</v>
      </c>
      <c r="L91" s="921"/>
      <c r="M91" s="961"/>
      <c r="N91" s="892"/>
      <c r="O91" s="529"/>
      <c r="P91" s="500"/>
      <c r="Q91" s="6"/>
      <c r="R91" s="6"/>
      <c r="S91" s="6"/>
      <c r="T91" s="6"/>
      <c r="U91" s="6"/>
      <c r="V91" s="6"/>
      <c r="W91" s="6"/>
      <c r="X91" s="6"/>
      <c r="Y91" s="6"/>
      <c r="Z91" s="6"/>
      <c r="AA91" s="6"/>
      <c r="AB91" s="6"/>
      <c r="AC91" s="6"/>
      <c r="AD91" s="505"/>
      <c r="AE91" s="505"/>
      <c r="AF91" s="505"/>
      <c r="AG91" s="505"/>
      <c r="AH91" s="505"/>
      <c r="AI91" s="505"/>
      <c r="AJ91" s="505"/>
      <c r="AK91" s="505"/>
      <c r="AL91" s="505"/>
      <c r="AM91" s="505"/>
      <c r="AN91" s="505"/>
      <c r="AO91" s="505"/>
      <c r="AP91" s="505"/>
      <c r="AQ91" s="505"/>
      <c r="AR91" s="505"/>
      <c r="AS91" s="505"/>
    </row>
    <row r="92" spans="1:45" s="209" customFormat="1" ht="39.75" customHeight="1">
      <c r="A92" s="46"/>
      <c r="B92" s="158" t="s">
        <v>85</v>
      </c>
      <c r="C92" s="159">
        <v>99</v>
      </c>
      <c r="D92" s="159">
        <v>15</v>
      </c>
      <c r="E92" s="159" t="s">
        <v>91</v>
      </c>
      <c r="F92" s="159">
        <v>1</v>
      </c>
      <c r="G92" s="159"/>
      <c r="H92" s="159">
        <v>7</v>
      </c>
      <c r="I92" s="159">
        <v>40</v>
      </c>
      <c r="J92" s="223">
        <v>22.93</v>
      </c>
      <c r="K92" s="223">
        <v>9.55</v>
      </c>
      <c r="L92" s="220" t="s">
        <v>75</v>
      </c>
      <c r="M92" s="224" t="s">
        <v>209</v>
      </c>
      <c r="N92" s="892"/>
      <c r="O92" s="529"/>
      <c r="P92" s="500"/>
      <c r="Q92" s="6"/>
      <c r="R92" s="6"/>
      <c r="S92" s="6"/>
      <c r="T92" s="6"/>
      <c r="U92" s="6"/>
      <c r="V92" s="6"/>
      <c r="W92" s="6"/>
      <c r="X92" s="6"/>
      <c r="Y92" s="6"/>
      <c r="Z92" s="6"/>
      <c r="AA92" s="6"/>
      <c r="AB92" s="6"/>
      <c r="AC92" s="6"/>
      <c r="AD92" s="505"/>
      <c r="AE92" s="505"/>
      <c r="AF92" s="505"/>
      <c r="AG92" s="505"/>
      <c r="AH92" s="505"/>
      <c r="AI92" s="505"/>
      <c r="AJ92" s="505"/>
      <c r="AK92" s="505"/>
      <c r="AL92" s="505"/>
      <c r="AM92" s="505"/>
      <c r="AN92" s="505"/>
      <c r="AO92" s="505"/>
      <c r="AP92" s="505"/>
      <c r="AQ92" s="505"/>
      <c r="AR92" s="505"/>
      <c r="AS92" s="505"/>
    </row>
    <row r="93" spans="1:45" s="209" customFormat="1" ht="39.75" customHeight="1">
      <c r="A93" s="46"/>
      <c r="B93" s="158" t="s">
        <v>85</v>
      </c>
      <c r="C93" s="159">
        <v>99</v>
      </c>
      <c r="D93" s="159">
        <v>16</v>
      </c>
      <c r="E93" s="159" t="s">
        <v>92</v>
      </c>
      <c r="F93" s="159"/>
      <c r="G93" s="159"/>
      <c r="H93" s="159">
        <v>1</v>
      </c>
      <c r="I93" s="159">
        <v>28</v>
      </c>
      <c r="J93" s="223"/>
      <c r="K93" s="223"/>
      <c r="L93" s="220" t="s">
        <v>75</v>
      </c>
      <c r="M93" s="224" t="s">
        <v>12</v>
      </c>
      <c r="N93" s="892"/>
      <c r="O93" s="529"/>
      <c r="P93" s="500"/>
      <c r="Q93" s="6"/>
      <c r="R93" s="6"/>
      <c r="S93" s="6"/>
      <c r="T93" s="6"/>
      <c r="U93" s="6"/>
      <c r="V93" s="6"/>
      <c r="W93" s="6"/>
      <c r="X93" s="6"/>
      <c r="Y93" s="6"/>
      <c r="Z93" s="6"/>
      <c r="AA93" s="6"/>
      <c r="AB93" s="6"/>
      <c r="AC93" s="6"/>
      <c r="AD93" s="505"/>
      <c r="AE93" s="505"/>
      <c r="AF93" s="505"/>
      <c r="AG93" s="505"/>
      <c r="AH93" s="505"/>
      <c r="AI93" s="505"/>
      <c r="AJ93" s="505"/>
      <c r="AK93" s="505"/>
      <c r="AL93" s="505"/>
      <c r="AM93" s="505"/>
      <c r="AN93" s="505"/>
      <c r="AO93" s="505"/>
      <c r="AP93" s="505"/>
      <c r="AQ93" s="505"/>
      <c r="AR93" s="505"/>
      <c r="AS93" s="505"/>
    </row>
    <row r="94" spans="1:45" s="209" customFormat="1" ht="39.75" customHeight="1">
      <c r="A94" s="46"/>
      <c r="B94" s="940" t="s">
        <v>85</v>
      </c>
      <c r="C94" s="924">
        <v>99</v>
      </c>
      <c r="D94" s="924">
        <v>70</v>
      </c>
      <c r="E94" s="159" t="s">
        <v>78</v>
      </c>
      <c r="F94" s="159">
        <v>3</v>
      </c>
      <c r="G94" s="159"/>
      <c r="H94" s="159">
        <v>57</v>
      </c>
      <c r="I94" s="159">
        <v>91</v>
      </c>
      <c r="J94" s="223">
        <v>17.94</v>
      </c>
      <c r="K94" s="223">
        <v>14.95</v>
      </c>
      <c r="L94" s="920" t="s">
        <v>75</v>
      </c>
      <c r="M94" s="899" t="s">
        <v>79</v>
      </c>
      <c r="N94" s="892"/>
      <c r="O94" s="529"/>
      <c r="P94" s="500"/>
      <c r="Q94" s="6"/>
      <c r="R94" s="6"/>
      <c r="S94" s="6"/>
      <c r="T94" s="6"/>
      <c r="U94" s="6"/>
      <c r="V94" s="6"/>
      <c r="W94" s="6"/>
      <c r="X94" s="6"/>
      <c r="Y94" s="6"/>
      <c r="Z94" s="6"/>
      <c r="AA94" s="6"/>
      <c r="AB94" s="6"/>
      <c r="AC94" s="6"/>
      <c r="AD94" s="505"/>
      <c r="AE94" s="505"/>
      <c r="AF94" s="505"/>
      <c r="AG94" s="505"/>
      <c r="AH94" s="505"/>
      <c r="AI94" s="505"/>
      <c r="AJ94" s="505"/>
      <c r="AK94" s="505"/>
      <c r="AL94" s="505"/>
      <c r="AM94" s="505"/>
      <c r="AN94" s="505"/>
      <c r="AO94" s="505"/>
      <c r="AP94" s="505"/>
      <c r="AQ94" s="505"/>
      <c r="AR94" s="505"/>
      <c r="AS94" s="505"/>
    </row>
    <row r="95" spans="1:45" s="209" customFormat="1" ht="39.75" customHeight="1">
      <c r="A95" s="46"/>
      <c r="B95" s="940"/>
      <c r="C95" s="939"/>
      <c r="D95" s="939"/>
      <c r="E95" s="159" t="s">
        <v>89</v>
      </c>
      <c r="F95" s="159">
        <v>1</v>
      </c>
      <c r="G95" s="159"/>
      <c r="H95" s="159">
        <v>31</v>
      </c>
      <c r="I95" s="159">
        <v>0</v>
      </c>
      <c r="J95" s="223">
        <v>16.01</v>
      </c>
      <c r="K95" s="223">
        <v>11.21</v>
      </c>
      <c r="L95" s="921"/>
      <c r="M95" s="961"/>
      <c r="N95" s="892"/>
      <c r="O95" s="529"/>
      <c r="P95" s="500"/>
      <c r="Q95" s="6"/>
      <c r="R95" s="6"/>
      <c r="S95" s="6"/>
      <c r="T95" s="6"/>
      <c r="U95" s="6"/>
      <c r="V95" s="6"/>
      <c r="W95" s="6"/>
      <c r="X95" s="6"/>
      <c r="Y95" s="6"/>
      <c r="Z95" s="6"/>
      <c r="AA95" s="6"/>
      <c r="AB95" s="6"/>
      <c r="AC95" s="6"/>
      <c r="AD95" s="505"/>
      <c r="AE95" s="505"/>
      <c r="AF95" s="505"/>
      <c r="AG95" s="505"/>
      <c r="AH95" s="505"/>
      <c r="AI95" s="505"/>
      <c r="AJ95" s="505"/>
      <c r="AK95" s="505"/>
      <c r="AL95" s="505"/>
      <c r="AM95" s="505"/>
      <c r="AN95" s="505"/>
      <c r="AO95" s="505"/>
      <c r="AP95" s="505"/>
      <c r="AQ95" s="505"/>
      <c r="AR95" s="505"/>
      <c r="AS95" s="505"/>
    </row>
    <row r="96" spans="1:45" s="209" customFormat="1" ht="39.75" customHeight="1">
      <c r="A96" s="46"/>
      <c r="B96" s="158" t="s">
        <v>85</v>
      </c>
      <c r="C96" s="159">
        <v>99</v>
      </c>
      <c r="D96" s="159">
        <v>76</v>
      </c>
      <c r="E96" s="159" t="s">
        <v>22</v>
      </c>
      <c r="F96" s="159"/>
      <c r="G96" s="159"/>
      <c r="H96" s="159">
        <v>12</v>
      </c>
      <c r="I96" s="159">
        <v>32</v>
      </c>
      <c r="J96" s="223"/>
      <c r="K96" s="223"/>
      <c r="L96" s="220" t="s">
        <v>75</v>
      </c>
      <c r="M96" s="224" t="s">
        <v>209</v>
      </c>
      <c r="N96" s="892"/>
      <c r="O96" s="529"/>
      <c r="P96" s="500"/>
      <c r="Q96" s="6"/>
      <c r="R96" s="6"/>
      <c r="S96" s="6"/>
      <c r="T96" s="6"/>
      <c r="U96" s="6"/>
      <c r="V96" s="6"/>
      <c r="W96" s="6"/>
      <c r="X96" s="6"/>
      <c r="Y96" s="6"/>
      <c r="Z96" s="6"/>
      <c r="AA96" s="6"/>
      <c r="AB96" s="6"/>
      <c r="AC96" s="6"/>
      <c r="AD96" s="505"/>
      <c r="AE96" s="505"/>
      <c r="AF96" s="505"/>
      <c r="AG96" s="505"/>
      <c r="AH96" s="505"/>
      <c r="AI96" s="505"/>
      <c r="AJ96" s="505"/>
      <c r="AK96" s="505"/>
      <c r="AL96" s="505"/>
      <c r="AM96" s="505"/>
      <c r="AN96" s="505"/>
      <c r="AO96" s="505"/>
      <c r="AP96" s="505"/>
      <c r="AQ96" s="505"/>
      <c r="AR96" s="505"/>
      <c r="AS96" s="505"/>
    </row>
    <row r="97" spans="1:45" s="209" customFormat="1" ht="39.75" customHeight="1">
      <c r="A97" s="46"/>
      <c r="B97" s="940" t="s">
        <v>85</v>
      </c>
      <c r="C97" s="924">
        <v>99</v>
      </c>
      <c r="D97" s="924">
        <v>130</v>
      </c>
      <c r="E97" s="159" t="s">
        <v>93</v>
      </c>
      <c r="F97" s="159">
        <v>2</v>
      </c>
      <c r="G97" s="159"/>
      <c r="H97" s="159">
        <v>73</v>
      </c>
      <c r="I97" s="159">
        <v>11</v>
      </c>
      <c r="J97" s="223">
        <v>37.76</v>
      </c>
      <c r="K97" s="223">
        <v>22.65</v>
      </c>
      <c r="L97" s="920" t="s">
        <v>75</v>
      </c>
      <c r="M97" s="899" t="s">
        <v>79</v>
      </c>
      <c r="N97" s="892"/>
      <c r="O97" s="529"/>
      <c r="P97" s="500"/>
      <c r="Q97" s="6"/>
      <c r="R97" s="6"/>
      <c r="S97" s="6"/>
      <c r="T97" s="6"/>
      <c r="U97" s="6"/>
      <c r="V97" s="6"/>
      <c r="W97" s="6"/>
      <c r="X97" s="6"/>
      <c r="Y97" s="6"/>
      <c r="Z97" s="6"/>
      <c r="AA97" s="6"/>
      <c r="AB97" s="6"/>
      <c r="AC97" s="6"/>
      <c r="AD97" s="505"/>
      <c r="AE97" s="505"/>
      <c r="AF97" s="505"/>
      <c r="AG97" s="505"/>
      <c r="AH97" s="505"/>
      <c r="AI97" s="505"/>
      <c r="AJ97" s="505"/>
      <c r="AK97" s="505"/>
      <c r="AL97" s="505"/>
      <c r="AM97" s="505"/>
      <c r="AN97" s="505"/>
      <c r="AO97" s="505"/>
      <c r="AP97" s="505"/>
      <c r="AQ97" s="505"/>
      <c r="AR97" s="505"/>
      <c r="AS97" s="505"/>
    </row>
    <row r="98" spans="1:45" s="209" customFormat="1" ht="39.75" customHeight="1">
      <c r="A98" s="46"/>
      <c r="B98" s="940"/>
      <c r="C98" s="939"/>
      <c r="D98" s="939"/>
      <c r="E98" s="159" t="s">
        <v>89</v>
      </c>
      <c r="F98" s="159">
        <v>1</v>
      </c>
      <c r="G98" s="159"/>
      <c r="H98" s="159">
        <v>88</v>
      </c>
      <c r="I98" s="159">
        <v>55</v>
      </c>
      <c r="J98" s="223">
        <v>45.73</v>
      </c>
      <c r="K98" s="223">
        <v>32.01</v>
      </c>
      <c r="L98" s="921"/>
      <c r="M98" s="961"/>
      <c r="N98" s="893"/>
      <c r="O98" s="529"/>
      <c r="P98" s="500"/>
      <c r="Q98" s="6"/>
      <c r="R98" s="6"/>
      <c r="S98" s="6"/>
      <c r="T98" s="6"/>
      <c r="U98" s="6"/>
      <c r="V98" s="6"/>
      <c r="W98" s="6"/>
      <c r="X98" s="6"/>
      <c r="Y98" s="6"/>
      <c r="Z98" s="6"/>
      <c r="AA98" s="6"/>
      <c r="AB98" s="6"/>
      <c r="AC98" s="6"/>
      <c r="AD98" s="505"/>
      <c r="AE98" s="505"/>
      <c r="AF98" s="505"/>
      <c r="AG98" s="505"/>
      <c r="AH98" s="505"/>
      <c r="AI98" s="505"/>
      <c r="AJ98" s="505"/>
      <c r="AK98" s="505"/>
      <c r="AL98" s="505"/>
      <c r="AM98" s="505"/>
      <c r="AN98" s="505"/>
      <c r="AO98" s="505"/>
      <c r="AP98" s="505"/>
      <c r="AQ98" s="505"/>
      <c r="AR98" s="505"/>
      <c r="AS98" s="505"/>
    </row>
    <row r="99" spans="1:45" s="209" customFormat="1" ht="39.75" customHeight="1">
      <c r="A99" s="46"/>
      <c r="B99" s="13" t="s">
        <v>85</v>
      </c>
      <c r="C99" s="12">
        <v>99</v>
      </c>
      <c r="D99" s="12">
        <v>131</v>
      </c>
      <c r="E99" s="12" t="s">
        <v>18</v>
      </c>
      <c r="F99" s="12">
        <v>1</v>
      </c>
      <c r="G99" s="12"/>
      <c r="H99" s="12">
        <v>2</v>
      </c>
      <c r="I99" s="12">
        <v>65</v>
      </c>
      <c r="J99" s="90">
        <v>0.27</v>
      </c>
      <c r="K99" s="90">
        <v>0.14</v>
      </c>
      <c r="L99" s="91" t="s">
        <v>94</v>
      </c>
      <c r="M99" s="95"/>
      <c r="N99" s="509"/>
      <c r="O99" s="529"/>
      <c r="P99" s="500"/>
      <c r="Q99" s="6"/>
      <c r="R99" s="6"/>
      <c r="S99" s="6"/>
      <c r="T99" s="6"/>
      <c r="U99" s="6"/>
      <c r="V99" s="6"/>
      <c r="W99" s="6"/>
      <c r="X99" s="6"/>
      <c r="Y99" s="6"/>
      <c r="Z99" s="6"/>
      <c r="AA99" s="6"/>
      <c r="AB99" s="6"/>
      <c r="AC99" s="6"/>
      <c r="AD99" s="505"/>
      <c r="AE99" s="505"/>
      <c r="AF99" s="505"/>
      <c r="AG99" s="505"/>
      <c r="AH99" s="505"/>
      <c r="AI99" s="505"/>
      <c r="AJ99" s="505"/>
      <c r="AK99" s="505"/>
      <c r="AL99" s="505"/>
      <c r="AM99" s="505"/>
      <c r="AN99" s="505"/>
      <c r="AO99" s="505"/>
      <c r="AP99" s="505"/>
      <c r="AQ99" s="505"/>
      <c r="AR99" s="505"/>
      <c r="AS99" s="505"/>
    </row>
    <row r="100" spans="1:45" s="209" customFormat="1" ht="39.75" customHeight="1">
      <c r="A100" s="46"/>
      <c r="B100" s="922" t="s">
        <v>85</v>
      </c>
      <c r="C100" s="924">
        <v>99</v>
      </c>
      <c r="D100" s="924">
        <v>132</v>
      </c>
      <c r="E100" s="159" t="s">
        <v>87</v>
      </c>
      <c r="F100" s="159">
        <v>1</v>
      </c>
      <c r="G100" s="159">
        <v>3</v>
      </c>
      <c r="H100" s="159">
        <v>19</v>
      </c>
      <c r="I100" s="159">
        <v>18</v>
      </c>
      <c r="J100" s="223">
        <v>164.84</v>
      </c>
      <c r="K100" s="223">
        <v>115.39</v>
      </c>
      <c r="L100" s="920" t="s">
        <v>75</v>
      </c>
      <c r="M100" s="899" t="s">
        <v>79</v>
      </c>
      <c r="N100" s="891" t="s">
        <v>669</v>
      </c>
      <c r="O100" s="529"/>
      <c r="P100" s="500"/>
      <c r="Q100" s="6"/>
      <c r="R100" s="6"/>
      <c r="S100" s="6"/>
      <c r="T100" s="6"/>
      <c r="U100" s="6"/>
      <c r="V100" s="6"/>
      <c r="W100" s="6"/>
      <c r="X100" s="6"/>
      <c r="Y100" s="6"/>
      <c r="Z100" s="6"/>
      <c r="AA100" s="6"/>
      <c r="AB100" s="6"/>
      <c r="AC100" s="6"/>
      <c r="AD100" s="505"/>
      <c r="AE100" s="505"/>
      <c r="AF100" s="505"/>
      <c r="AG100" s="505"/>
      <c r="AH100" s="505"/>
      <c r="AI100" s="505"/>
      <c r="AJ100" s="505"/>
      <c r="AK100" s="505"/>
      <c r="AL100" s="505"/>
      <c r="AM100" s="505"/>
      <c r="AN100" s="505"/>
      <c r="AO100" s="505"/>
      <c r="AP100" s="505"/>
      <c r="AQ100" s="505"/>
      <c r="AR100" s="505"/>
      <c r="AS100" s="505"/>
    </row>
    <row r="101" spans="1:45" s="209" customFormat="1" ht="39.75" customHeight="1">
      <c r="A101" s="46"/>
      <c r="B101" s="938"/>
      <c r="C101" s="939"/>
      <c r="D101" s="939"/>
      <c r="E101" s="159" t="s">
        <v>95</v>
      </c>
      <c r="F101" s="159">
        <v>1</v>
      </c>
      <c r="G101" s="159">
        <v>1</v>
      </c>
      <c r="H101" s="159">
        <v>80</v>
      </c>
      <c r="I101" s="159">
        <v>78</v>
      </c>
      <c r="J101" s="223">
        <v>18.87</v>
      </c>
      <c r="K101" s="223">
        <v>9.34</v>
      </c>
      <c r="L101" s="921"/>
      <c r="M101" s="961"/>
      <c r="N101" s="894"/>
      <c r="O101" s="529"/>
      <c r="P101" s="500"/>
      <c r="Q101" s="6"/>
      <c r="R101" s="6"/>
      <c r="S101" s="6"/>
      <c r="T101" s="6"/>
      <c r="U101" s="6"/>
      <c r="V101" s="6"/>
      <c r="W101" s="6"/>
      <c r="X101" s="6"/>
      <c r="Y101" s="6"/>
      <c r="Z101" s="6"/>
      <c r="AA101" s="6"/>
      <c r="AB101" s="6"/>
      <c r="AC101" s="6"/>
      <c r="AD101" s="505"/>
      <c r="AE101" s="505"/>
      <c r="AF101" s="505"/>
      <c r="AG101" s="505"/>
      <c r="AH101" s="505"/>
      <c r="AI101" s="505"/>
      <c r="AJ101" s="505"/>
      <c r="AK101" s="505"/>
      <c r="AL101" s="505"/>
      <c r="AM101" s="505"/>
      <c r="AN101" s="505"/>
      <c r="AO101" s="505"/>
      <c r="AP101" s="505"/>
      <c r="AQ101" s="505"/>
      <c r="AR101" s="505"/>
      <c r="AS101" s="505"/>
    </row>
    <row r="102" spans="1:45" s="209" customFormat="1" ht="39.75" customHeight="1">
      <c r="A102" s="46"/>
      <c r="B102" s="158" t="s">
        <v>85</v>
      </c>
      <c r="C102" s="159">
        <v>99</v>
      </c>
      <c r="D102" s="159">
        <v>133</v>
      </c>
      <c r="E102" s="159" t="s">
        <v>12</v>
      </c>
      <c r="F102" s="159">
        <v>3</v>
      </c>
      <c r="G102" s="159"/>
      <c r="H102" s="159">
        <v>10</v>
      </c>
      <c r="I102" s="159">
        <v>60</v>
      </c>
      <c r="J102" s="223">
        <v>3.28</v>
      </c>
      <c r="K102" s="223">
        <v>2.74</v>
      </c>
      <c r="L102" s="220" t="s">
        <v>75</v>
      </c>
      <c r="M102" s="224"/>
      <c r="N102" s="912"/>
      <c r="O102" s="529"/>
      <c r="P102" s="500"/>
      <c r="Q102" s="6"/>
      <c r="R102" s="6"/>
      <c r="S102" s="6"/>
      <c r="T102" s="6"/>
      <c r="U102" s="6"/>
      <c r="V102" s="6"/>
      <c r="W102" s="6"/>
      <c r="X102" s="6"/>
      <c r="Y102" s="6"/>
      <c r="Z102" s="6"/>
      <c r="AA102" s="6"/>
      <c r="AB102" s="6"/>
      <c r="AC102" s="6"/>
      <c r="AD102" s="505"/>
      <c r="AE102" s="505"/>
      <c r="AF102" s="505"/>
      <c r="AG102" s="505"/>
      <c r="AH102" s="505"/>
      <c r="AI102" s="505"/>
      <c r="AJ102" s="505"/>
      <c r="AK102" s="505"/>
      <c r="AL102" s="505"/>
      <c r="AM102" s="505"/>
      <c r="AN102" s="505"/>
      <c r="AO102" s="505"/>
      <c r="AP102" s="505"/>
      <c r="AQ102" s="505"/>
      <c r="AR102" s="505"/>
      <c r="AS102" s="505"/>
    </row>
    <row r="103" spans="1:45" s="209" customFormat="1" ht="39.75" customHeight="1">
      <c r="A103" s="46"/>
      <c r="B103" s="13" t="s">
        <v>85</v>
      </c>
      <c r="C103" s="12">
        <v>99</v>
      </c>
      <c r="D103" s="12">
        <v>134</v>
      </c>
      <c r="E103" s="12" t="s">
        <v>12</v>
      </c>
      <c r="F103" s="12">
        <v>3</v>
      </c>
      <c r="G103" s="12"/>
      <c r="H103" s="12">
        <v>7</v>
      </c>
      <c r="I103" s="12">
        <v>68</v>
      </c>
      <c r="J103" s="90">
        <v>2.38</v>
      </c>
      <c r="K103" s="90">
        <v>1.98</v>
      </c>
      <c r="L103" s="91" t="s">
        <v>94</v>
      </c>
      <c r="M103" s="95"/>
      <c r="N103" s="509"/>
      <c r="O103" s="529"/>
      <c r="P103" s="500"/>
      <c r="Q103" s="6"/>
      <c r="R103" s="6"/>
      <c r="S103" s="6"/>
      <c r="T103" s="6"/>
      <c r="U103" s="6"/>
      <c r="V103" s="6"/>
      <c r="W103" s="6"/>
      <c r="X103" s="6"/>
      <c r="Y103" s="6"/>
      <c r="Z103" s="6"/>
      <c r="AA103" s="6"/>
      <c r="AB103" s="6"/>
      <c r="AC103" s="6"/>
      <c r="AD103" s="505"/>
      <c r="AE103" s="505"/>
      <c r="AF103" s="505"/>
      <c r="AG103" s="505"/>
      <c r="AH103" s="505"/>
      <c r="AI103" s="505"/>
      <c r="AJ103" s="505"/>
      <c r="AK103" s="505"/>
      <c r="AL103" s="505"/>
      <c r="AM103" s="505"/>
      <c r="AN103" s="505"/>
      <c r="AO103" s="505"/>
      <c r="AP103" s="505"/>
      <c r="AQ103" s="505"/>
      <c r="AR103" s="505"/>
      <c r="AS103" s="505"/>
    </row>
    <row r="104" spans="1:45" s="209" customFormat="1" ht="39.75" customHeight="1">
      <c r="A104" s="46"/>
      <c r="B104" s="922" t="s">
        <v>85</v>
      </c>
      <c r="C104" s="924">
        <v>99</v>
      </c>
      <c r="D104" s="924">
        <v>136</v>
      </c>
      <c r="E104" s="159" t="s">
        <v>87</v>
      </c>
      <c r="F104" s="159">
        <v>1</v>
      </c>
      <c r="G104" s="159">
        <v>1</v>
      </c>
      <c r="H104" s="159">
        <v>14</v>
      </c>
      <c r="I104" s="159">
        <v>90</v>
      </c>
      <c r="J104" s="223">
        <v>59.34</v>
      </c>
      <c r="K104" s="223">
        <v>41.54</v>
      </c>
      <c r="L104" s="920" t="s">
        <v>75</v>
      </c>
      <c r="M104" s="899" t="s">
        <v>79</v>
      </c>
      <c r="N104" s="891" t="s">
        <v>669</v>
      </c>
      <c r="O104" s="529"/>
      <c r="P104" s="500"/>
      <c r="Q104" s="6"/>
      <c r="R104" s="6"/>
      <c r="S104" s="6"/>
      <c r="T104" s="6"/>
      <c r="U104" s="6"/>
      <c r="V104" s="6"/>
      <c r="W104" s="6"/>
      <c r="X104" s="6"/>
      <c r="Y104" s="6"/>
      <c r="Z104" s="6"/>
      <c r="AA104" s="6"/>
      <c r="AB104" s="6"/>
      <c r="AC104" s="6"/>
      <c r="AD104" s="505"/>
      <c r="AE104" s="505"/>
      <c r="AF104" s="505"/>
      <c r="AG104" s="505"/>
      <c r="AH104" s="505"/>
      <c r="AI104" s="505"/>
      <c r="AJ104" s="505"/>
      <c r="AK104" s="505"/>
      <c r="AL104" s="505"/>
      <c r="AM104" s="505"/>
      <c r="AN104" s="505"/>
      <c r="AO104" s="505"/>
      <c r="AP104" s="505"/>
      <c r="AQ104" s="505"/>
      <c r="AR104" s="505"/>
      <c r="AS104" s="505"/>
    </row>
    <row r="105" spans="1:45" s="209" customFormat="1" ht="39.75" customHeight="1">
      <c r="A105" s="46"/>
      <c r="B105" s="938"/>
      <c r="C105" s="939"/>
      <c r="D105" s="939"/>
      <c r="E105" s="159" t="s">
        <v>96</v>
      </c>
      <c r="F105" s="159">
        <v>2</v>
      </c>
      <c r="G105" s="159"/>
      <c r="H105" s="159"/>
      <c r="I105" s="159">
        <v>65</v>
      </c>
      <c r="J105" s="223">
        <v>0.84</v>
      </c>
      <c r="K105" s="223">
        <v>0.54</v>
      </c>
      <c r="L105" s="921"/>
      <c r="M105" s="961"/>
      <c r="N105" s="912"/>
      <c r="O105" s="529"/>
      <c r="P105" s="500"/>
      <c r="Q105" s="6"/>
      <c r="R105" s="6"/>
      <c r="S105" s="6"/>
      <c r="T105" s="6"/>
      <c r="U105" s="6"/>
      <c r="V105" s="6"/>
      <c r="W105" s="6"/>
      <c r="X105" s="6"/>
      <c r="Y105" s="6"/>
      <c r="Z105" s="6"/>
      <c r="AA105" s="6"/>
      <c r="AB105" s="6"/>
      <c r="AC105" s="6"/>
      <c r="AD105" s="505"/>
      <c r="AE105" s="505"/>
      <c r="AF105" s="505"/>
      <c r="AG105" s="505"/>
      <c r="AH105" s="505"/>
      <c r="AI105" s="505"/>
      <c r="AJ105" s="505"/>
      <c r="AK105" s="505"/>
      <c r="AL105" s="505"/>
      <c r="AM105" s="505"/>
      <c r="AN105" s="505"/>
      <c r="AO105" s="505"/>
      <c r="AP105" s="505"/>
      <c r="AQ105" s="505"/>
      <c r="AR105" s="505"/>
      <c r="AS105" s="505"/>
    </row>
    <row r="106" spans="1:45" s="209" customFormat="1" ht="39.75" customHeight="1">
      <c r="A106" s="46"/>
      <c r="B106" s="13" t="s">
        <v>85</v>
      </c>
      <c r="C106" s="12">
        <v>99</v>
      </c>
      <c r="D106" s="12">
        <v>137</v>
      </c>
      <c r="E106" s="12" t="s">
        <v>12</v>
      </c>
      <c r="F106" s="12">
        <v>2</v>
      </c>
      <c r="G106" s="12"/>
      <c r="H106" s="12">
        <v>1</v>
      </c>
      <c r="I106" s="12">
        <v>20</v>
      </c>
      <c r="J106" s="90">
        <v>0.56</v>
      </c>
      <c r="K106" s="90">
        <v>0.37</v>
      </c>
      <c r="L106" s="91" t="s">
        <v>94</v>
      </c>
      <c r="M106" s="95"/>
      <c r="N106" s="509"/>
      <c r="O106" s="529"/>
      <c r="P106" s="500"/>
      <c r="Q106" s="6"/>
      <c r="R106" s="6"/>
      <c r="S106" s="6"/>
      <c r="T106" s="6"/>
      <c r="U106" s="6"/>
      <c r="V106" s="6"/>
      <c r="W106" s="6"/>
      <c r="X106" s="6"/>
      <c r="Y106" s="6"/>
      <c r="Z106" s="6"/>
      <c r="AA106" s="6"/>
      <c r="AB106" s="6"/>
      <c r="AC106" s="6"/>
      <c r="AD106" s="505"/>
      <c r="AE106" s="505"/>
      <c r="AF106" s="505"/>
      <c r="AG106" s="505"/>
      <c r="AH106" s="505"/>
      <c r="AI106" s="505"/>
      <c r="AJ106" s="505"/>
      <c r="AK106" s="505"/>
      <c r="AL106" s="505"/>
      <c r="AM106" s="505"/>
      <c r="AN106" s="505"/>
      <c r="AO106" s="505"/>
      <c r="AP106" s="505"/>
      <c r="AQ106" s="505"/>
      <c r="AR106" s="505"/>
      <c r="AS106" s="505"/>
    </row>
    <row r="107" spans="1:45" s="209" customFormat="1" ht="39.75" customHeight="1">
      <c r="A107" s="46"/>
      <c r="B107" s="158" t="s">
        <v>85</v>
      </c>
      <c r="C107" s="159">
        <v>99</v>
      </c>
      <c r="D107" s="159">
        <v>139</v>
      </c>
      <c r="E107" s="159" t="s">
        <v>18</v>
      </c>
      <c r="F107" s="159">
        <v>1</v>
      </c>
      <c r="G107" s="159"/>
      <c r="H107" s="159">
        <v>19</v>
      </c>
      <c r="I107" s="159">
        <v>9</v>
      </c>
      <c r="J107" s="223">
        <v>1.96</v>
      </c>
      <c r="K107" s="223">
        <v>0.98</v>
      </c>
      <c r="L107" s="220" t="s">
        <v>75</v>
      </c>
      <c r="M107" s="224"/>
      <c r="N107" s="477" t="s">
        <v>669</v>
      </c>
      <c r="O107" s="529"/>
      <c r="P107" s="500"/>
      <c r="Q107" s="6"/>
      <c r="R107" s="6"/>
      <c r="S107" s="6"/>
      <c r="T107" s="6"/>
      <c r="U107" s="6"/>
      <c r="V107" s="6"/>
      <c r="W107" s="6"/>
      <c r="X107" s="6"/>
      <c r="Y107" s="6"/>
      <c r="Z107" s="6"/>
      <c r="AA107" s="6"/>
      <c r="AB107" s="6"/>
      <c r="AC107" s="6"/>
      <c r="AD107" s="505"/>
      <c r="AE107" s="505"/>
      <c r="AF107" s="505"/>
      <c r="AG107" s="505"/>
      <c r="AH107" s="505"/>
      <c r="AI107" s="505"/>
      <c r="AJ107" s="505"/>
      <c r="AK107" s="505"/>
      <c r="AL107" s="505"/>
      <c r="AM107" s="505"/>
      <c r="AN107" s="505"/>
      <c r="AO107" s="505"/>
      <c r="AP107" s="505"/>
      <c r="AQ107" s="505"/>
      <c r="AR107" s="505"/>
      <c r="AS107" s="505"/>
    </row>
    <row r="108" spans="1:45" s="209" customFormat="1" ht="39.75" customHeight="1">
      <c r="A108" s="46"/>
      <c r="B108" s="13" t="s">
        <v>85</v>
      </c>
      <c r="C108" s="12">
        <v>99</v>
      </c>
      <c r="D108" s="12">
        <v>140</v>
      </c>
      <c r="E108" s="12" t="s">
        <v>18</v>
      </c>
      <c r="F108" s="12">
        <v>1</v>
      </c>
      <c r="G108" s="12"/>
      <c r="H108" s="12">
        <v>3</v>
      </c>
      <c r="I108" s="12">
        <v>98</v>
      </c>
      <c r="J108" s="90">
        <v>0.41</v>
      </c>
      <c r="K108" s="90">
        <v>0.21</v>
      </c>
      <c r="L108" s="91" t="s">
        <v>94</v>
      </c>
      <c r="M108" s="95"/>
      <c r="N108" s="509"/>
      <c r="O108" s="529"/>
      <c r="P108" s="500"/>
      <c r="Q108" s="6"/>
      <c r="R108" s="6"/>
      <c r="S108" s="6"/>
      <c r="T108" s="6"/>
      <c r="U108" s="6"/>
      <c r="V108" s="6"/>
      <c r="W108" s="6"/>
      <c r="X108" s="6"/>
      <c r="Y108" s="6"/>
      <c r="Z108" s="6"/>
      <c r="AA108" s="6"/>
      <c r="AB108" s="6"/>
      <c r="AC108" s="6"/>
      <c r="AD108" s="505"/>
      <c r="AE108" s="505"/>
      <c r="AF108" s="505"/>
      <c r="AG108" s="505"/>
      <c r="AH108" s="505"/>
      <c r="AI108" s="505"/>
      <c r="AJ108" s="505"/>
      <c r="AK108" s="505"/>
      <c r="AL108" s="505"/>
      <c r="AM108" s="505"/>
      <c r="AN108" s="505"/>
      <c r="AO108" s="505"/>
      <c r="AP108" s="505"/>
      <c r="AQ108" s="505"/>
      <c r="AR108" s="505"/>
      <c r="AS108" s="505"/>
    </row>
    <row r="109" spans="1:45" s="209" customFormat="1" ht="39.75" customHeight="1">
      <c r="A109" s="46"/>
      <c r="B109" s="922" t="s">
        <v>85</v>
      </c>
      <c r="C109" s="924">
        <v>99</v>
      </c>
      <c r="D109" s="924">
        <v>141</v>
      </c>
      <c r="E109" s="159" t="s">
        <v>78</v>
      </c>
      <c r="F109" s="159">
        <v>3</v>
      </c>
      <c r="G109" s="159">
        <v>3</v>
      </c>
      <c r="H109" s="159">
        <v>54</v>
      </c>
      <c r="I109" s="159">
        <v>6</v>
      </c>
      <c r="J109" s="223">
        <v>109.71</v>
      </c>
      <c r="K109" s="223">
        <v>91.43</v>
      </c>
      <c r="L109" s="920" t="s">
        <v>75</v>
      </c>
      <c r="M109" s="899" t="s">
        <v>9</v>
      </c>
      <c r="N109" s="891" t="s">
        <v>669</v>
      </c>
      <c r="O109" s="529"/>
      <c r="P109" s="500"/>
      <c r="Q109" s="6"/>
      <c r="R109" s="6"/>
      <c r="S109" s="6"/>
      <c r="T109" s="6"/>
      <c r="U109" s="6"/>
      <c r="V109" s="6"/>
      <c r="W109" s="6"/>
      <c r="X109" s="6"/>
      <c r="Y109" s="6"/>
      <c r="Z109" s="6"/>
      <c r="AA109" s="6"/>
      <c r="AB109" s="6"/>
      <c r="AC109" s="6"/>
      <c r="AD109" s="505"/>
      <c r="AE109" s="505"/>
      <c r="AF109" s="505"/>
      <c r="AG109" s="505"/>
      <c r="AH109" s="505"/>
      <c r="AI109" s="505"/>
      <c r="AJ109" s="505"/>
      <c r="AK109" s="505"/>
      <c r="AL109" s="505"/>
      <c r="AM109" s="505"/>
      <c r="AN109" s="505"/>
      <c r="AO109" s="505"/>
      <c r="AP109" s="505"/>
      <c r="AQ109" s="505"/>
      <c r="AR109" s="505"/>
      <c r="AS109" s="505"/>
    </row>
    <row r="110" spans="1:45" s="209" customFormat="1" ht="39.75" customHeight="1">
      <c r="A110" s="46"/>
      <c r="B110" s="940"/>
      <c r="C110" s="941"/>
      <c r="D110" s="941"/>
      <c r="E110" s="159" t="s">
        <v>97</v>
      </c>
      <c r="F110" s="159">
        <v>2</v>
      </c>
      <c r="G110" s="159"/>
      <c r="H110" s="159">
        <v>70</v>
      </c>
      <c r="I110" s="159">
        <v>81</v>
      </c>
      <c r="J110" s="223">
        <v>36.57</v>
      </c>
      <c r="K110" s="223">
        <v>21.94</v>
      </c>
      <c r="L110" s="942"/>
      <c r="M110" s="900"/>
      <c r="N110" s="894"/>
      <c r="O110" s="529"/>
      <c r="P110" s="500"/>
      <c r="Q110" s="6"/>
      <c r="R110" s="6"/>
      <c r="S110" s="6"/>
      <c r="T110" s="6"/>
      <c r="U110" s="6"/>
      <c r="V110" s="6"/>
      <c r="W110" s="6"/>
      <c r="X110" s="6"/>
      <c r="Y110" s="6"/>
      <c r="Z110" s="6"/>
      <c r="AA110" s="6"/>
      <c r="AB110" s="6"/>
      <c r="AC110" s="6"/>
      <c r="AD110" s="505"/>
      <c r="AE110" s="505"/>
      <c r="AF110" s="505"/>
      <c r="AG110" s="505"/>
      <c r="AH110" s="505"/>
      <c r="AI110" s="505"/>
      <c r="AJ110" s="505"/>
      <c r="AK110" s="505"/>
      <c r="AL110" s="505"/>
      <c r="AM110" s="505"/>
      <c r="AN110" s="505"/>
      <c r="AO110" s="505"/>
      <c r="AP110" s="505"/>
      <c r="AQ110" s="505"/>
      <c r="AR110" s="505"/>
      <c r="AS110" s="505"/>
    </row>
    <row r="111" spans="1:45" s="209" customFormat="1" ht="39.75" customHeight="1">
      <c r="A111" s="46"/>
      <c r="B111" s="938"/>
      <c r="C111" s="939"/>
      <c r="D111" s="939"/>
      <c r="E111" s="159" t="s">
        <v>98</v>
      </c>
      <c r="F111" s="159">
        <v>1</v>
      </c>
      <c r="G111" s="159"/>
      <c r="H111" s="159">
        <v>32</v>
      </c>
      <c r="I111" s="159">
        <v>37</v>
      </c>
      <c r="J111" s="223">
        <v>16.72</v>
      </c>
      <c r="K111" s="223">
        <v>11.7</v>
      </c>
      <c r="L111" s="921"/>
      <c r="M111" s="961"/>
      <c r="N111" s="894"/>
      <c r="O111" s="529"/>
      <c r="P111" s="500"/>
      <c r="Q111" s="6"/>
      <c r="R111" s="6"/>
      <c r="S111" s="6"/>
      <c r="T111" s="6"/>
      <c r="U111" s="6"/>
      <c r="V111" s="6"/>
      <c r="W111" s="6"/>
      <c r="X111" s="6"/>
      <c r="Y111" s="6"/>
      <c r="Z111" s="6"/>
      <c r="AA111" s="6"/>
      <c r="AB111" s="6"/>
      <c r="AC111" s="6"/>
      <c r="AD111" s="505"/>
      <c r="AE111" s="505"/>
      <c r="AF111" s="505"/>
      <c r="AG111" s="505"/>
      <c r="AH111" s="505"/>
      <c r="AI111" s="505"/>
      <c r="AJ111" s="505"/>
      <c r="AK111" s="505"/>
      <c r="AL111" s="505"/>
      <c r="AM111" s="505"/>
      <c r="AN111" s="505"/>
      <c r="AO111" s="505"/>
      <c r="AP111" s="505"/>
      <c r="AQ111" s="505"/>
      <c r="AR111" s="505"/>
      <c r="AS111" s="505"/>
    </row>
    <row r="112" spans="1:45" s="209" customFormat="1" ht="39.75" customHeight="1">
      <c r="A112" s="46"/>
      <c r="B112" s="922" t="s">
        <v>85</v>
      </c>
      <c r="C112" s="924">
        <v>99</v>
      </c>
      <c r="D112" s="924">
        <v>148</v>
      </c>
      <c r="E112" s="159" t="s">
        <v>87</v>
      </c>
      <c r="F112" s="159">
        <v>1</v>
      </c>
      <c r="G112" s="159">
        <v>2</v>
      </c>
      <c r="H112" s="159">
        <v>89</v>
      </c>
      <c r="I112" s="159">
        <v>2</v>
      </c>
      <c r="J112" s="223">
        <v>149.27</v>
      </c>
      <c r="K112" s="223">
        <v>104.49</v>
      </c>
      <c r="L112" s="920" t="s">
        <v>75</v>
      </c>
      <c r="M112" s="899" t="s">
        <v>9</v>
      </c>
      <c r="N112" s="892"/>
      <c r="O112" s="529"/>
      <c r="P112" s="500"/>
      <c r="Q112" s="6"/>
      <c r="R112" s="6"/>
      <c r="S112" s="6"/>
      <c r="T112" s="6"/>
      <c r="U112" s="6"/>
      <c r="V112" s="6"/>
      <c r="W112" s="6"/>
      <c r="X112" s="6"/>
      <c r="Y112" s="6"/>
      <c r="Z112" s="6"/>
      <c r="AA112" s="6"/>
      <c r="AB112" s="6"/>
      <c r="AC112" s="6"/>
      <c r="AD112" s="505"/>
      <c r="AE112" s="505"/>
      <c r="AF112" s="505"/>
      <c r="AG112" s="505"/>
      <c r="AH112" s="505"/>
      <c r="AI112" s="505"/>
      <c r="AJ112" s="505"/>
      <c r="AK112" s="505"/>
      <c r="AL112" s="505"/>
      <c r="AM112" s="505"/>
      <c r="AN112" s="505"/>
      <c r="AO112" s="505"/>
      <c r="AP112" s="505"/>
      <c r="AQ112" s="505"/>
      <c r="AR112" s="505"/>
      <c r="AS112" s="505"/>
    </row>
    <row r="113" spans="1:45" s="209" customFormat="1" ht="39.75" customHeight="1">
      <c r="A113" s="46"/>
      <c r="B113" s="938"/>
      <c r="C113" s="939"/>
      <c r="D113" s="939"/>
      <c r="E113" s="159" t="s">
        <v>88</v>
      </c>
      <c r="F113" s="159">
        <v>1</v>
      </c>
      <c r="G113" s="159">
        <v>2</v>
      </c>
      <c r="H113" s="159">
        <v>30</v>
      </c>
      <c r="I113" s="159">
        <v>2</v>
      </c>
      <c r="J113" s="223">
        <v>712.77</v>
      </c>
      <c r="K113" s="223">
        <v>296.99</v>
      </c>
      <c r="L113" s="921"/>
      <c r="M113" s="961"/>
      <c r="N113" s="893"/>
      <c r="O113" s="529"/>
      <c r="P113" s="500"/>
      <c r="Q113" s="6"/>
      <c r="R113" s="6"/>
      <c r="S113" s="6"/>
      <c r="T113" s="6"/>
      <c r="U113" s="6"/>
      <c r="V113" s="6"/>
      <c r="W113" s="6"/>
      <c r="X113" s="6"/>
      <c r="Y113" s="6"/>
      <c r="Z113" s="6"/>
      <c r="AA113" s="6"/>
      <c r="AB113" s="6"/>
      <c r="AC113" s="6"/>
      <c r="AD113" s="505"/>
      <c r="AE113" s="505"/>
      <c r="AF113" s="505"/>
      <c r="AG113" s="505"/>
      <c r="AH113" s="505"/>
      <c r="AI113" s="505"/>
      <c r="AJ113" s="505"/>
      <c r="AK113" s="505"/>
      <c r="AL113" s="505"/>
      <c r="AM113" s="505"/>
      <c r="AN113" s="505"/>
      <c r="AO113" s="505"/>
      <c r="AP113" s="505"/>
      <c r="AQ113" s="505"/>
      <c r="AR113" s="505"/>
      <c r="AS113" s="505"/>
    </row>
    <row r="114" spans="1:45" s="209" customFormat="1" ht="39.75" customHeight="1">
      <c r="A114" s="46"/>
      <c r="B114" s="13" t="s">
        <v>85</v>
      </c>
      <c r="C114" s="12">
        <v>99</v>
      </c>
      <c r="D114" s="12">
        <v>149</v>
      </c>
      <c r="E114" s="12" t="s">
        <v>99</v>
      </c>
      <c r="F114" s="12"/>
      <c r="G114" s="12"/>
      <c r="H114" s="12">
        <v>10</v>
      </c>
      <c r="I114" s="12">
        <v>17</v>
      </c>
      <c r="J114" s="90"/>
      <c r="K114" s="90"/>
      <c r="L114" s="91" t="s">
        <v>100</v>
      </c>
      <c r="M114" s="95" t="s">
        <v>120</v>
      </c>
      <c r="N114" s="509"/>
      <c r="O114" s="529"/>
      <c r="P114" s="500"/>
      <c r="Q114" s="6"/>
      <c r="R114" s="6"/>
      <c r="S114" s="6"/>
      <c r="T114" s="6"/>
      <c r="U114" s="6"/>
      <c r="V114" s="6"/>
      <c r="W114" s="6"/>
      <c r="X114" s="6"/>
      <c r="Y114" s="6"/>
      <c r="Z114" s="6"/>
      <c r="AA114" s="6"/>
      <c r="AB114" s="6"/>
      <c r="AC114" s="6"/>
      <c r="AD114" s="505"/>
      <c r="AE114" s="505"/>
      <c r="AF114" s="505"/>
      <c r="AG114" s="505"/>
      <c r="AH114" s="505"/>
      <c r="AI114" s="505"/>
      <c r="AJ114" s="505"/>
      <c r="AK114" s="505"/>
      <c r="AL114" s="505"/>
      <c r="AM114" s="505"/>
      <c r="AN114" s="505"/>
      <c r="AO114" s="505"/>
      <c r="AP114" s="505"/>
      <c r="AQ114" s="505"/>
      <c r="AR114" s="505"/>
      <c r="AS114" s="505"/>
    </row>
    <row r="115" spans="1:45" s="209" customFormat="1" ht="39.75" customHeight="1">
      <c r="A115" s="46"/>
      <c r="B115" s="922" t="s">
        <v>85</v>
      </c>
      <c r="C115" s="924">
        <v>99</v>
      </c>
      <c r="D115" s="924">
        <v>150</v>
      </c>
      <c r="E115" s="159" t="s">
        <v>87</v>
      </c>
      <c r="F115" s="159">
        <v>1</v>
      </c>
      <c r="G115" s="159"/>
      <c r="H115" s="159">
        <v>30</v>
      </c>
      <c r="I115" s="159">
        <v>45</v>
      </c>
      <c r="J115" s="223">
        <v>15.73</v>
      </c>
      <c r="K115" s="223">
        <v>11.01</v>
      </c>
      <c r="L115" s="920" t="s">
        <v>75</v>
      </c>
      <c r="M115" s="899" t="s">
        <v>12</v>
      </c>
      <c r="N115" s="891" t="s">
        <v>669</v>
      </c>
      <c r="O115" s="529"/>
      <c r="P115" s="500"/>
      <c r="Q115" s="6"/>
      <c r="R115" s="6"/>
      <c r="S115" s="6"/>
      <c r="T115" s="6"/>
      <c r="U115" s="6"/>
      <c r="V115" s="6"/>
      <c r="W115" s="6"/>
      <c r="X115" s="6"/>
      <c r="Y115" s="6"/>
      <c r="Z115" s="6"/>
      <c r="AA115" s="6"/>
      <c r="AB115" s="6"/>
      <c r="AC115" s="6"/>
      <c r="AD115" s="505"/>
      <c r="AE115" s="505"/>
      <c r="AF115" s="505"/>
      <c r="AG115" s="505"/>
      <c r="AH115" s="505"/>
      <c r="AI115" s="505"/>
      <c r="AJ115" s="505"/>
      <c r="AK115" s="505"/>
      <c r="AL115" s="505"/>
      <c r="AM115" s="505"/>
      <c r="AN115" s="505"/>
      <c r="AO115" s="505"/>
      <c r="AP115" s="505"/>
      <c r="AQ115" s="505"/>
      <c r="AR115" s="505"/>
      <c r="AS115" s="505"/>
    </row>
    <row r="116" spans="1:45" s="209" customFormat="1" ht="39.75" customHeight="1">
      <c r="A116" s="46"/>
      <c r="B116" s="938"/>
      <c r="C116" s="939"/>
      <c r="D116" s="939"/>
      <c r="E116" s="159" t="s">
        <v>88</v>
      </c>
      <c r="F116" s="159">
        <v>1</v>
      </c>
      <c r="G116" s="159">
        <v>2</v>
      </c>
      <c r="H116" s="159">
        <v>74</v>
      </c>
      <c r="I116" s="159">
        <v>6</v>
      </c>
      <c r="J116" s="223">
        <v>849.24</v>
      </c>
      <c r="K116" s="223">
        <v>353.85</v>
      </c>
      <c r="L116" s="921"/>
      <c r="M116" s="961"/>
      <c r="N116" s="894"/>
      <c r="O116" s="529"/>
      <c r="P116" s="500"/>
      <c r="Q116" s="6"/>
      <c r="R116" s="6"/>
      <c r="S116" s="6"/>
      <c r="T116" s="6"/>
      <c r="U116" s="6"/>
      <c r="V116" s="6"/>
      <c r="W116" s="6"/>
      <c r="X116" s="6"/>
      <c r="Y116" s="6"/>
      <c r="Z116" s="6"/>
      <c r="AA116" s="6"/>
      <c r="AB116" s="6"/>
      <c r="AC116" s="6"/>
      <c r="AD116" s="505"/>
      <c r="AE116" s="505"/>
      <c r="AF116" s="505"/>
      <c r="AG116" s="505"/>
      <c r="AH116" s="505"/>
      <c r="AI116" s="505"/>
      <c r="AJ116" s="505"/>
      <c r="AK116" s="505"/>
      <c r="AL116" s="505"/>
      <c r="AM116" s="505"/>
      <c r="AN116" s="505"/>
      <c r="AO116" s="505"/>
      <c r="AP116" s="505"/>
      <c r="AQ116" s="505"/>
      <c r="AR116" s="505"/>
      <c r="AS116" s="505"/>
    </row>
    <row r="117" spans="1:45" s="209" customFormat="1" ht="39.75" customHeight="1">
      <c r="A117" s="46"/>
      <c r="B117" s="922" t="s">
        <v>85</v>
      </c>
      <c r="C117" s="924">
        <v>99</v>
      </c>
      <c r="D117" s="924">
        <v>151</v>
      </c>
      <c r="E117" s="159" t="s">
        <v>87</v>
      </c>
      <c r="F117" s="159">
        <v>1</v>
      </c>
      <c r="G117" s="159">
        <v>2</v>
      </c>
      <c r="H117" s="159">
        <v>59</v>
      </c>
      <c r="I117" s="159">
        <v>13</v>
      </c>
      <c r="J117" s="223">
        <v>133.83</v>
      </c>
      <c r="K117" s="223">
        <v>93.68</v>
      </c>
      <c r="L117" s="920" t="s">
        <v>75</v>
      </c>
      <c r="M117" s="899" t="s">
        <v>9</v>
      </c>
      <c r="N117" s="892"/>
      <c r="O117" s="529"/>
      <c r="P117" s="500"/>
      <c r="Q117" s="6"/>
      <c r="R117" s="6"/>
      <c r="S117" s="6"/>
      <c r="T117" s="6"/>
      <c r="U117" s="6"/>
      <c r="V117" s="6"/>
      <c r="W117" s="6"/>
      <c r="X117" s="6"/>
      <c r="Y117" s="6"/>
      <c r="Z117" s="6"/>
      <c r="AA117" s="6"/>
      <c r="AB117" s="6"/>
      <c r="AC117" s="6"/>
      <c r="AD117" s="505"/>
      <c r="AE117" s="505"/>
      <c r="AF117" s="505"/>
      <c r="AG117" s="505"/>
      <c r="AH117" s="505"/>
      <c r="AI117" s="505"/>
      <c r="AJ117" s="505"/>
      <c r="AK117" s="505"/>
      <c r="AL117" s="505"/>
      <c r="AM117" s="505"/>
      <c r="AN117" s="505"/>
      <c r="AO117" s="505"/>
      <c r="AP117" s="505"/>
      <c r="AQ117" s="505"/>
      <c r="AR117" s="505"/>
      <c r="AS117" s="505"/>
    </row>
    <row r="118" spans="1:45" s="209" customFormat="1" ht="39.75" customHeight="1">
      <c r="A118" s="46"/>
      <c r="B118" s="938"/>
      <c r="C118" s="939"/>
      <c r="D118" s="939"/>
      <c r="E118" s="159" t="s">
        <v>88</v>
      </c>
      <c r="F118" s="159">
        <v>1</v>
      </c>
      <c r="G118" s="159">
        <v>3</v>
      </c>
      <c r="H118" s="159">
        <v>10</v>
      </c>
      <c r="I118" s="159">
        <v>16</v>
      </c>
      <c r="J118" s="223">
        <v>961.11</v>
      </c>
      <c r="K118" s="223">
        <v>400.46</v>
      </c>
      <c r="L118" s="921"/>
      <c r="M118" s="961"/>
      <c r="N118" s="893"/>
      <c r="O118" s="529"/>
      <c r="P118" s="500"/>
      <c r="Q118" s="6"/>
      <c r="R118" s="6"/>
      <c r="S118" s="6"/>
      <c r="T118" s="6"/>
      <c r="U118" s="6"/>
      <c r="V118" s="6"/>
      <c r="W118" s="6"/>
      <c r="X118" s="6"/>
      <c r="Y118" s="6"/>
      <c r="Z118" s="6"/>
      <c r="AA118" s="6"/>
      <c r="AB118" s="6"/>
      <c r="AC118" s="6"/>
      <c r="AD118" s="505"/>
      <c r="AE118" s="505"/>
      <c r="AF118" s="505"/>
      <c r="AG118" s="505"/>
      <c r="AH118" s="505"/>
      <c r="AI118" s="505"/>
      <c r="AJ118" s="505"/>
      <c r="AK118" s="505"/>
      <c r="AL118" s="505"/>
      <c r="AM118" s="505"/>
      <c r="AN118" s="505"/>
      <c r="AO118" s="505"/>
      <c r="AP118" s="505"/>
      <c r="AQ118" s="505"/>
      <c r="AR118" s="505"/>
      <c r="AS118" s="505"/>
    </row>
    <row r="119" spans="1:45" s="209" customFormat="1" ht="39.75" customHeight="1">
      <c r="A119" s="46"/>
      <c r="B119" s="13" t="s">
        <v>85</v>
      </c>
      <c r="C119" s="12">
        <v>99</v>
      </c>
      <c r="D119" s="12">
        <v>152</v>
      </c>
      <c r="E119" s="12" t="s">
        <v>99</v>
      </c>
      <c r="F119" s="12"/>
      <c r="G119" s="12"/>
      <c r="H119" s="12">
        <v>10</v>
      </c>
      <c r="I119" s="12">
        <v>68</v>
      </c>
      <c r="J119" s="90"/>
      <c r="K119" s="90"/>
      <c r="L119" s="91" t="s">
        <v>100</v>
      </c>
      <c r="M119" s="95" t="s">
        <v>120</v>
      </c>
      <c r="N119" s="509"/>
      <c r="O119" s="529"/>
      <c r="P119" s="500"/>
      <c r="Q119" s="6"/>
      <c r="R119" s="6"/>
      <c r="S119" s="6"/>
      <c r="T119" s="6"/>
      <c r="U119" s="6"/>
      <c r="V119" s="6"/>
      <c r="W119" s="6"/>
      <c r="X119" s="6"/>
      <c r="Y119" s="6"/>
      <c r="Z119" s="6"/>
      <c r="AA119" s="6"/>
      <c r="AB119" s="6"/>
      <c r="AC119" s="6"/>
      <c r="AD119" s="505"/>
      <c r="AE119" s="505"/>
      <c r="AF119" s="505"/>
      <c r="AG119" s="505"/>
      <c r="AH119" s="505"/>
      <c r="AI119" s="505"/>
      <c r="AJ119" s="505"/>
      <c r="AK119" s="505"/>
      <c r="AL119" s="505"/>
      <c r="AM119" s="505"/>
      <c r="AN119" s="505"/>
      <c r="AO119" s="505"/>
      <c r="AP119" s="505"/>
      <c r="AQ119" s="505"/>
      <c r="AR119" s="505"/>
      <c r="AS119" s="505"/>
    </row>
    <row r="120" spans="1:45" s="209" customFormat="1" ht="39.75" customHeight="1">
      <c r="A120" s="46"/>
      <c r="B120" s="922" t="s">
        <v>85</v>
      </c>
      <c r="C120" s="924">
        <v>99</v>
      </c>
      <c r="D120" s="924">
        <v>153</v>
      </c>
      <c r="E120" s="159" t="s">
        <v>78</v>
      </c>
      <c r="F120" s="159">
        <v>3</v>
      </c>
      <c r="G120" s="159">
        <v>1</v>
      </c>
      <c r="H120" s="159">
        <v>31</v>
      </c>
      <c r="I120" s="159">
        <v>13</v>
      </c>
      <c r="J120" s="223">
        <v>40.63</v>
      </c>
      <c r="K120" s="223">
        <v>33.86</v>
      </c>
      <c r="L120" s="920" t="s">
        <v>75</v>
      </c>
      <c r="M120" s="899" t="s">
        <v>12</v>
      </c>
      <c r="N120" s="891" t="s">
        <v>669</v>
      </c>
      <c r="O120" s="529"/>
      <c r="P120" s="500"/>
      <c r="Q120" s="6"/>
      <c r="R120" s="6"/>
      <c r="S120" s="6"/>
      <c r="T120" s="6"/>
      <c r="U120" s="6"/>
      <c r="V120" s="6"/>
      <c r="W120" s="6"/>
      <c r="X120" s="6"/>
      <c r="Y120" s="6"/>
      <c r="Z120" s="6"/>
      <c r="AA120" s="6"/>
      <c r="AB120" s="6"/>
      <c r="AC120" s="6"/>
      <c r="AD120" s="505"/>
      <c r="AE120" s="505"/>
      <c r="AF120" s="505"/>
      <c r="AG120" s="505"/>
      <c r="AH120" s="505"/>
      <c r="AI120" s="505"/>
      <c r="AJ120" s="505"/>
      <c r="AK120" s="505"/>
      <c r="AL120" s="505"/>
      <c r="AM120" s="505"/>
      <c r="AN120" s="505"/>
      <c r="AO120" s="505"/>
      <c r="AP120" s="505"/>
      <c r="AQ120" s="505"/>
      <c r="AR120" s="505"/>
      <c r="AS120" s="505"/>
    </row>
    <row r="121" spans="1:45" s="209" customFormat="1" ht="39.75" customHeight="1">
      <c r="A121" s="46"/>
      <c r="B121" s="940"/>
      <c r="C121" s="941"/>
      <c r="D121" s="941"/>
      <c r="E121" s="159" t="s">
        <v>89</v>
      </c>
      <c r="F121" s="159">
        <v>1</v>
      </c>
      <c r="G121" s="159"/>
      <c r="H121" s="159">
        <v>43</v>
      </c>
      <c r="I121" s="159">
        <v>37</v>
      </c>
      <c r="J121" s="223">
        <v>22.4</v>
      </c>
      <c r="K121" s="223">
        <v>15.68</v>
      </c>
      <c r="L121" s="942"/>
      <c r="M121" s="900"/>
      <c r="N121" s="894"/>
      <c r="O121" s="529"/>
      <c r="P121" s="500"/>
      <c r="Q121" s="6"/>
      <c r="R121" s="6"/>
      <c r="S121" s="6"/>
      <c r="T121" s="6"/>
      <c r="U121" s="6"/>
      <c r="V121" s="6"/>
      <c r="W121" s="6"/>
      <c r="X121" s="6"/>
      <c r="Y121" s="6"/>
      <c r="Z121" s="6"/>
      <c r="AA121" s="6"/>
      <c r="AB121" s="6"/>
      <c r="AC121" s="6"/>
      <c r="AD121" s="505"/>
      <c r="AE121" s="505"/>
      <c r="AF121" s="505"/>
      <c r="AG121" s="505"/>
      <c r="AH121" s="505"/>
      <c r="AI121" s="505"/>
      <c r="AJ121" s="505"/>
      <c r="AK121" s="505"/>
      <c r="AL121" s="505"/>
      <c r="AM121" s="505"/>
      <c r="AN121" s="505"/>
      <c r="AO121" s="505"/>
      <c r="AP121" s="505"/>
      <c r="AQ121" s="505"/>
      <c r="AR121" s="505"/>
      <c r="AS121" s="505"/>
    </row>
    <row r="122" spans="1:45" s="209" customFormat="1" ht="39.75" customHeight="1">
      <c r="A122" s="46"/>
      <c r="B122" s="938"/>
      <c r="C122" s="939"/>
      <c r="D122" s="939"/>
      <c r="E122" s="159" t="s">
        <v>90</v>
      </c>
      <c r="F122" s="159">
        <v>1</v>
      </c>
      <c r="G122" s="159">
        <v>1</v>
      </c>
      <c r="H122" s="159">
        <v>46</v>
      </c>
      <c r="I122" s="159">
        <v>27</v>
      </c>
      <c r="J122" s="223">
        <v>453.25</v>
      </c>
      <c r="K122" s="223">
        <v>188.86</v>
      </c>
      <c r="L122" s="921"/>
      <c r="M122" s="961"/>
      <c r="N122" s="894"/>
      <c r="O122" s="529"/>
      <c r="P122" s="500"/>
      <c r="Q122" s="6"/>
      <c r="R122" s="6"/>
      <c r="S122" s="6"/>
      <c r="T122" s="6"/>
      <c r="U122" s="6"/>
      <c r="V122" s="6"/>
      <c r="W122" s="6"/>
      <c r="X122" s="6"/>
      <c r="Y122" s="6"/>
      <c r="Z122" s="6"/>
      <c r="AA122" s="6"/>
      <c r="AB122" s="6"/>
      <c r="AC122" s="6"/>
      <c r="AD122" s="505"/>
      <c r="AE122" s="505"/>
      <c r="AF122" s="505"/>
      <c r="AG122" s="505"/>
      <c r="AH122" s="505"/>
      <c r="AI122" s="505"/>
      <c r="AJ122" s="505"/>
      <c r="AK122" s="505"/>
      <c r="AL122" s="505"/>
      <c r="AM122" s="505"/>
      <c r="AN122" s="505"/>
      <c r="AO122" s="505"/>
      <c r="AP122" s="505"/>
      <c r="AQ122" s="505"/>
      <c r="AR122" s="505"/>
      <c r="AS122" s="505"/>
    </row>
    <row r="123" spans="1:45" s="209" customFormat="1" ht="39.75" customHeight="1">
      <c r="A123" s="46"/>
      <c r="B123" s="922" t="s">
        <v>85</v>
      </c>
      <c r="C123" s="924">
        <v>99</v>
      </c>
      <c r="D123" s="924">
        <v>154</v>
      </c>
      <c r="E123" s="159" t="s">
        <v>87</v>
      </c>
      <c r="F123" s="159">
        <v>1</v>
      </c>
      <c r="G123" s="159"/>
      <c r="H123" s="159">
        <v>10</v>
      </c>
      <c r="I123" s="159">
        <v>0</v>
      </c>
      <c r="J123" s="223">
        <v>5.16</v>
      </c>
      <c r="K123" s="223">
        <v>3.62</v>
      </c>
      <c r="L123" s="920" t="s">
        <v>75</v>
      </c>
      <c r="M123" s="899" t="s">
        <v>208</v>
      </c>
      <c r="N123" s="892"/>
      <c r="O123" s="529"/>
      <c r="P123" s="500"/>
      <c r="Q123" s="6"/>
      <c r="R123" s="6"/>
      <c r="S123" s="6"/>
      <c r="T123" s="6"/>
      <c r="U123" s="6"/>
      <c r="V123" s="6"/>
      <c r="W123" s="6"/>
      <c r="X123" s="6"/>
      <c r="Y123" s="6"/>
      <c r="Z123" s="6"/>
      <c r="AA123" s="6"/>
      <c r="AB123" s="6"/>
      <c r="AC123" s="6"/>
      <c r="AD123" s="505"/>
      <c r="AE123" s="505"/>
      <c r="AF123" s="505"/>
      <c r="AG123" s="505"/>
      <c r="AH123" s="505"/>
      <c r="AI123" s="505"/>
      <c r="AJ123" s="505"/>
      <c r="AK123" s="505"/>
      <c r="AL123" s="505"/>
      <c r="AM123" s="505"/>
      <c r="AN123" s="505"/>
      <c r="AO123" s="505"/>
      <c r="AP123" s="505"/>
      <c r="AQ123" s="505"/>
      <c r="AR123" s="505"/>
      <c r="AS123" s="505"/>
    </row>
    <row r="124" spans="1:45" s="209" customFormat="1" ht="39.75" customHeight="1">
      <c r="A124" s="46"/>
      <c r="B124" s="938"/>
      <c r="C124" s="939"/>
      <c r="D124" s="939"/>
      <c r="E124" s="159" t="s">
        <v>101</v>
      </c>
      <c r="F124" s="159">
        <v>1</v>
      </c>
      <c r="G124" s="159"/>
      <c r="H124" s="159">
        <v>3</v>
      </c>
      <c r="I124" s="159">
        <v>39</v>
      </c>
      <c r="J124" s="223">
        <v>0.53</v>
      </c>
      <c r="K124" s="223">
        <v>0.18</v>
      </c>
      <c r="L124" s="921"/>
      <c r="M124" s="961"/>
      <c r="N124" s="893"/>
      <c r="O124" s="529"/>
      <c r="P124" s="500"/>
      <c r="Q124" s="6"/>
      <c r="R124" s="6"/>
      <c r="S124" s="6"/>
      <c r="T124" s="6"/>
      <c r="U124" s="6"/>
      <c r="V124" s="6"/>
      <c r="W124" s="6"/>
      <c r="X124" s="6"/>
      <c r="Y124" s="6"/>
      <c r="Z124" s="6"/>
      <c r="AA124" s="6"/>
      <c r="AB124" s="6"/>
      <c r="AC124" s="6"/>
      <c r="AD124" s="505"/>
      <c r="AE124" s="505"/>
      <c r="AF124" s="505"/>
      <c r="AG124" s="505"/>
      <c r="AH124" s="505"/>
      <c r="AI124" s="505"/>
      <c r="AJ124" s="505"/>
      <c r="AK124" s="505"/>
      <c r="AL124" s="505"/>
      <c r="AM124" s="505"/>
      <c r="AN124" s="505"/>
      <c r="AO124" s="505"/>
      <c r="AP124" s="505"/>
      <c r="AQ124" s="505"/>
      <c r="AR124" s="505"/>
      <c r="AS124" s="505"/>
    </row>
    <row r="125" spans="1:45" s="209" customFormat="1" ht="39.75" customHeight="1">
      <c r="A125" s="46"/>
      <c r="B125" s="13" t="s">
        <v>85</v>
      </c>
      <c r="C125" s="12">
        <v>99</v>
      </c>
      <c r="D125" s="12">
        <v>155</v>
      </c>
      <c r="E125" s="12" t="s">
        <v>99</v>
      </c>
      <c r="F125" s="12"/>
      <c r="G125" s="12"/>
      <c r="H125" s="12">
        <v>2</v>
      </c>
      <c r="I125" s="12">
        <v>79</v>
      </c>
      <c r="J125" s="90"/>
      <c r="K125" s="90"/>
      <c r="L125" s="91" t="s">
        <v>100</v>
      </c>
      <c r="M125" s="95" t="s">
        <v>120</v>
      </c>
      <c r="N125" s="509"/>
      <c r="O125" s="529"/>
      <c r="P125" s="500"/>
      <c r="Q125" s="6"/>
      <c r="R125" s="6"/>
      <c r="S125" s="6"/>
      <c r="T125" s="6"/>
      <c r="U125" s="6"/>
      <c r="V125" s="6"/>
      <c r="W125" s="6"/>
      <c r="X125" s="6"/>
      <c r="Y125" s="6"/>
      <c r="Z125" s="6"/>
      <c r="AA125" s="6"/>
      <c r="AB125" s="6"/>
      <c r="AC125" s="6"/>
      <c r="AD125" s="505"/>
      <c r="AE125" s="505"/>
      <c r="AF125" s="505"/>
      <c r="AG125" s="505"/>
      <c r="AH125" s="505"/>
      <c r="AI125" s="505"/>
      <c r="AJ125" s="505"/>
      <c r="AK125" s="505"/>
      <c r="AL125" s="505"/>
      <c r="AM125" s="505"/>
      <c r="AN125" s="505"/>
      <c r="AO125" s="505"/>
      <c r="AP125" s="505"/>
      <c r="AQ125" s="505"/>
      <c r="AR125" s="505"/>
      <c r="AS125" s="505"/>
    </row>
    <row r="126" spans="1:45" s="209" customFormat="1" ht="39.75" customHeight="1">
      <c r="A126" s="46"/>
      <c r="B126" s="922" t="s">
        <v>85</v>
      </c>
      <c r="C126" s="924">
        <v>99</v>
      </c>
      <c r="D126" s="924">
        <v>156</v>
      </c>
      <c r="E126" s="159" t="s">
        <v>87</v>
      </c>
      <c r="F126" s="159">
        <v>1</v>
      </c>
      <c r="G126" s="159"/>
      <c r="H126" s="159">
        <v>14</v>
      </c>
      <c r="I126" s="159">
        <v>0</v>
      </c>
      <c r="J126" s="223">
        <v>7.23</v>
      </c>
      <c r="K126" s="223">
        <v>5.06</v>
      </c>
      <c r="L126" s="920" t="s">
        <v>75</v>
      </c>
      <c r="M126" s="899" t="s">
        <v>208</v>
      </c>
      <c r="N126" s="891" t="s">
        <v>669</v>
      </c>
      <c r="O126" s="529"/>
      <c r="P126" s="500"/>
      <c r="Q126" s="6"/>
      <c r="R126" s="6"/>
      <c r="S126" s="6"/>
      <c r="T126" s="6"/>
      <c r="U126" s="6"/>
      <c r="V126" s="6"/>
      <c r="W126" s="6"/>
      <c r="X126" s="6"/>
      <c r="Y126" s="6"/>
      <c r="Z126" s="6"/>
      <c r="AA126" s="6"/>
      <c r="AB126" s="6"/>
      <c r="AC126" s="6"/>
      <c r="AD126" s="505"/>
      <c r="AE126" s="505"/>
      <c r="AF126" s="505"/>
      <c r="AG126" s="505"/>
      <c r="AH126" s="505"/>
      <c r="AI126" s="505"/>
      <c r="AJ126" s="505"/>
      <c r="AK126" s="505"/>
      <c r="AL126" s="505"/>
      <c r="AM126" s="505"/>
      <c r="AN126" s="505"/>
      <c r="AO126" s="505"/>
      <c r="AP126" s="505"/>
      <c r="AQ126" s="505"/>
      <c r="AR126" s="505"/>
      <c r="AS126" s="505"/>
    </row>
    <row r="127" spans="1:45" s="209" customFormat="1" ht="39.75" customHeight="1">
      <c r="A127" s="46"/>
      <c r="B127" s="938"/>
      <c r="C127" s="939"/>
      <c r="D127" s="939"/>
      <c r="E127" s="159" t="s">
        <v>77</v>
      </c>
      <c r="F127" s="159">
        <v>1</v>
      </c>
      <c r="G127" s="159"/>
      <c r="H127" s="159">
        <v>4</v>
      </c>
      <c r="I127" s="159">
        <v>97</v>
      </c>
      <c r="J127" s="223">
        <v>0.77</v>
      </c>
      <c r="K127" s="223">
        <v>0.26</v>
      </c>
      <c r="L127" s="921"/>
      <c r="M127" s="961"/>
      <c r="N127" s="892"/>
      <c r="O127" s="529"/>
      <c r="P127" s="500"/>
      <c r="Q127" s="6"/>
      <c r="R127" s="6"/>
      <c r="S127" s="6"/>
      <c r="T127" s="6"/>
      <c r="U127" s="6"/>
      <c r="V127" s="6"/>
      <c r="W127" s="6"/>
      <c r="X127" s="6"/>
      <c r="Y127" s="6"/>
      <c r="Z127" s="6"/>
      <c r="AA127" s="6"/>
      <c r="AB127" s="6"/>
      <c r="AC127" s="6"/>
      <c r="AD127" s="505"/>
      <c r="AE127" s="505"/>
      <c r="AF127" s="505"/>
      <c r="AG127" s="505"/>
      <c r="AH127" s="505"/>
      <c r="AI127" s="505"/>
      <c r="AJ127" s="505"/>
      <c r="AK127" s="505"/>
      <c r="AL127" s="505"/>
      <c r="AM127" s="505"/>
      <c r="AN127" s="505"/>
      <c r="AO127" s="505"/>
      <c r="AP127" s="505"/>
      <c r="AQ127" s="505"/>
      <c r="AR127" s="505"/>
      <c r="AS127" s="505"/>
    </row>
    <row r="128" spans="1:45" s="209" customFormat="1" ht="39.75" customHeight="1">
      <c r="A128" s="46"/>
      <c r="B128" s="158" t="s">
        <v>85</v>
      </c>
      <c r="C128" s="159">
        <v>99</v>
      </c>
      <c r="D128" s="159">
        <v>157</v>
      </c>
      <c r="E128" s="159" t="s">
        <v>12</v>
      </c>
      <c r="F128" s="159">
        <v>3</v>
      </c>
      <c r="G128" s="159">
        <v>6</v>
      </c>
      <c r="H128" s="159">
        <v>55</v>
      </c>
      <c r="I128" s="159">
        <v>8</v>
      </c>
      <c r="J128" s="223">
        <v>202.99</v>
      </c>
      <c r="K128" s="223">
        <v>169.16</v>
      </c>
      <c r="L128" s="220" t="s">
        <v>75</v>
      </c>
      <c r="M128" s="224" t="s">
        <v>210</v>
      </c>
      <c r="N128" s="892"/>
      <c r="O128" s="529"/>
      <c r="P128" s="500"/>
      <c r="Q128" s="6"/>
      <c r="R128" s="6"/>
      <c r="S128" s="6"/>
      <c r="T128" s="6"/>
      <c r="U128" s="6"/>
      <c r="V128" s="6"/>
      <c r="W128" s="6"/>
      <c r="X128" s="6"/>
      <c r="Y128" s="6"/>
      <c r="Z128" s="6"/>
      <c r="AA128" s="6"/>
      <c r="AB128" s="6"/>
      <c r="AC128" s="6"/>
      <c r="AD128" s="505"/>
      <c r="AE128" s="505"/>
      <c r="AF128" s="505"/>
      <c r="AG128" s="505"/>
      <c r="AH128" s="505"/>
      <c r="AI128" s="505"/>
      <c r="AJ128" s="505"/>
      <c r="AK128" s="505"/>
      <c r="AL128" s="505"/>
      <c r="AM128" s="505"/>
      <c r="AN128" s="505"/>
      <c r="AO128" s="505"/>
      <c r="AP128" s="505"/>
      <c r="AQ128" s="505"/>
      <c r="AR128" s="505"/>
      <c r="AS128" s="505"/>
    </row>
    <row r="129" spans="1:45" s="209" customFormat="1" ht="39.75" customHeight="1">
      <c r="A129" s="46"/>
      <c r="B129" s="922" t="s">
        <v>85</v>
      </c>
      <c r="C129" s="924">
        <v>99</v>
      </c>
      <c r="D129" s="924">
        <v>158</v>
      </c>
      <c r="E129" s="159" t="s">
        <v>87</v>
      </c>
      <c r="F129" s="159">
        <v>1</v>
      </c>
      <c r="G129" s="159"/>
      <c r="H129" s="159">
        <v>43</v>
      </c>
      <c r="I129" s="159">
        <v>0</v>
      </c>
      <c r="J129" s="223">
        <v>22.21</v>
      </c>
      <c r="K129" s="223">
        <v>15.55</v>
      </c>
      <c r="L129" s="920" t="s">
        <v>75</v>
      </c>
      <c r="M129" s="899" t="s">
        <v>20</v>
      </c>
      <c r="N129" s="892"/>
      <c r="O129" s="529"/>
      <c r="P129" s="500"/>
      <c r="Q129" s="6"/>
      <c r="R129" s="6"/>
      <c r="S129" s="6"/>
      <c r="T129" s="6"/>
      <c r="U129" s="6"/>
      <c r="V129" s="6"/>
      <c r="W129" s="6"/>
      <c r="X129" s="6"/>
      <c r="Y129" s="6"/>
      <c r="Z129" s="6"/>
      <c r="AA129" s="6"/>
      <c r="AB129" s="6"/>
      <c r="AC129" s="6"/>
      <c r="AD129" s="505"/>
      <c r="AE129" s="505"/>
      <c r="AF129" s="505"/>
      <c r="AG129" s="505"/>
      <c r="AH129" s="505"/>
      <c r="AI129" s="505"/>
      <c r="AJ129" s="505"/>
      <c r="AK129" s="505"/>
      <c r="AL129" s="505"/>
      <c r="AM129" s="505"/>
      <c r="AN129" s="505"/>
      <c r="AO129" s="505"/>
      <c r="AP129" s="505"/>
      <c r="AQ129" s="505"/>
      <c r="AR129" s="505"/>
      <c r="AS129" s="505"/>
    </row>
    <row r="130" spans="1:45" s="209" customFormat="1" ht="39.75" customHeight="1">
      <c r="A130" s="46"/>
      <c r="B130" s="938"/>
      <c r="C130" s="939"/>
      <c r="D130" s="939"/>
      <c r="E130" s="159" t="s">
        <v>84</v>
      </c>
      <c r="F130" s="159">
        <v>3</v>
      </c>
      <c r="G130" s="159">
        <v>9</v>
      </c>
      <c r="H130" s="159">
        <v>61</v>
      </c>
      <c r="I130" s="159">
        <v>17</v>
      </c>
      <c r="J130" s="223">
        <v>297.31</v>
      </c>
      <c r="K130" s="223">
        <v>248.2</v>
      </c>
      <c r="L130" s="921"/>
      <c r="M130" s="961"/>
      <c r="N130" s="893"/>
      <c r="O130" s="529"/>
      <c r="P130" s="500"/>
      <c r="Q130" s="6"/>
      <c r="R130" s="6"/>
      <c r="S130" s="6"/>
      <c r="T130" s="6"/>
      <c r="U130" s="6"/>
      <c r="V130" s="6"/>
      <c r="W130" s="6"/>
      <c r="X130" s="6"/>
      <c r="Y130" s="6"/>
      <c r="Z130" s="6"/>
      <c r="AA130" s="6"/>
      <c r="AB130" s="6"/>
      <c r="AC130" s="6"/>
      <c r="AD130" s="505"/>
      <c r="AE130" s="505"/>
      <c r="AF130" s="505"/>
      <c r="AG130" s="505"/>
      <c r="AH130" s="505"/>
      <c r="AI130" s="505"/>
      <c r="AJ130" s="505"/>
      <c r="AK130" s="505"/>
      <c r="AL130" s="505"/>
      <c r="AM130" s="505"/>
      <c r="AN130" s="505"/>
      <c r="AO130" s="505"/>
      <c r="AP130" s="505"/>
      <c r="AQ130" s="505"/>
      <c r="AR130" s="505"/>
      <c r="AS130" s="505"/>
    </row>
    <row r="131" spans="1:45" s="209" customFormat="1" ht="39.75" customHeight="1">
      <c r="A131" s="46"/>
      <c r="B131" s="13" t="s">
        <v>85</v>
      </c>
      <c r="C131" s="12">
        <v>99</v>
      </c>
      <c r="D131" s="12">
        <v>159</v>
      </c>
      <c r="E131" s="12" t="s">
        <v>99</v>
      </c>
      <c r="F131" s="12"/>
      <c r="G131" s="12"/>
      <c r="H131" s="12">
        <v>10</v>
      </c>
      <c r="I131" s="12">
        <v>66</v>
      </c>
      <c r="J131" s="90"/>
      <c r="K131" s="90"/>
      <c r="L131" s="91" t="s">
        <v>100</v>
      </c>
      <c r="M131" s="95" t="s">
        <v>120</v>
      </c>
      <c r="N131" s="509"/>
      <c r="O131" s="529"/>
      <c r="P131" s="500"/>
      <c r="Q131" s="6"/>
      <c r="R131" s="6"/>
      <c r="S131" s="6"/>
      <c r="T131" s="6"/>
      <c r="U131" s="6"/>
      <c r="V131" s="6"/>
      <c r="W131" s="6"/>
      <c r="X131" s="6"/>
      <c r="Y131" s="6"/>
      <c r="Z131" s="6"/>
      <c r="AA131" s="6"/>
      <c r="AB131" s="6"/>
      <c r="AC131" s="6"/>
      <c r="AD131" s="505"/>
      <c r="AE131" s="505"/>
      <c r="AF131" s="505"/>
      <c r="AG131" s="505"/>
      <c r="AH131" s="505"/>
      <c r="AI131" s="505"/>
      <c r="AJ131" s="505"/>
      <c r="AK131" s="505"/>
      <c r="AL131" s="505"/>
      <c r="AM131" s="505"/>
      <c r="AN131" s="505"/>
      <c r="AO131" s="505"/>
      <c r="AP131" s="505"/>
      <c r="AQ131" s="505"/>
      <c r="AR131" s="505"/>
      <c r="AS131" s="505"/>
    </row>
    <row r="132" spans="1:45" s="209" customFormat="1" ht="39.75" customHeight="1">
      <c r="A132" s="46"/>
      <c r="B132" s="922" t="s">
        <v>85</v>
      </c>
      <c r="C132" s="924">
        <v>99</v>
      </c>
      <c r="D132" s="924">
        <v>160</v>
      </c>
      <c r="E132" s="159" t="s">
        <v>87</v>
      </c>
      <c r="F132" s="159">
        <v>1</v>
      </c>
      <c r="G132" s="159"/>
      <c r="H132" s="159">
        <v>8</v>
      </c>
      <c r="I132" s="159">
        <v>45</v>
      </c>
      <c r="J132" s="223">
        <v>4.36</v>
      </c>
      <c r="K132" s="223">
        <v>3.05</v>
      </c>
      <c r="L132" s="920" t="s">
        <v>75</v>
      </c>
      <c r="M132" s="899" t="s">
        <v>9</v>
      </c>
      <c r="N132" s="891" t="s">
        <v>669</v>
      </c>
      <c r="O132" s="529"/>
      <c r="P132" s="500"/>
      <c r="Q132" s="6"/>
      <c r="R132" s="6"/>
      <c r="S132" s="6"/>
      <c r="T132" s="6"/>
      <c r="U132" s="6"/>
      <c r="V132" s="6"/>
      <c r="W132" s="6"/>
      <c r="X132" s="6"/>
      <c r="Y132" s="6"/>
      <c r="Z132" s="6"/>
      <c r="AA132" s="6"/>
      <c r="AB132" s="6"/>
      <c r="AC132" s="6"/>
      <c r="AD132" s="505"/>
      <c r="AE132" s="505"/>
      <c r="AF132" s="505"/>
      <c r="AG132" s="505"/>
      <c r="AH132" s="505"/>
      <c r="AI132" s="505"/>
      <c r="AJ132" s="505"/>
      <c r="AK132" s="505"/>
      <c r="AL132" s="505"/>
      <c r="AM132" s="505"/>
      <c r="AN132" s="505"/>
      <c r="AO132" s="505"/>
      <c r="AP132" s="505"/>
      <c r="AQ132" s="505"/>
      <c r="AR132" s="505"/>
      <c r="AS132" s="505"/>
    </row>
    <row r="133" spans="1:45" s="209" customFormat="1" ht="39.75" customHeight="1">
      <c r="A133" s="46"/>
      <c r="B133" s="940"/>
      <c r="C133" s="941"/>
      <c r="D133" s="941"/>
      <c r="E133" s="159" t="s">
        <v>96</v>
      </c>
      <c r="F133" s="159">
        <v>2</v>
      </c>
      <c r="G133" s="159"/>
      <c r="H133" s="159">
        <v>4</v>
      </c>
      <c r="I133" s="159">
        <v>92</v>
      </c>
      <c r="J133" s="223">
        <v>6.35</v>
      </c>
      <c r="K133" s="223">
        <v>4.07</v>
      </c>
      <c r="L133" s="942"/>
      <c r="M133" s="900"/>
      <c r="N133" s="894"/>
      <c r="O133" s="529"/>
      <c r="P133" s="500"/>
      <c r="Q133" s="6"/>
      <c r="R133" s="6"/>
      <c r="S133" s="6"/>
      <c r="T133" s="6"/>
      <c r="U133" s="6"/>
      <c r="V133" s="6"/>
      <c r="W133" s="6"/>
      <c r="X133" s="6"/>
      <c r="Y133" s="6"/>
      <c r="Z133" s="6"/>
      <c r="AA133" s="6"/>
      <c r="AB133" s="6"/>
      <c r="AC133" s="6"/>
      <c r="AD133" s="505"/>
      <c r="AE133" s="505"/>
      <c r="AF133" s="505"/>
      <c r="AG133" s="505"/>
      <c r="AH133" s="505"/>
      <c r="AI133" s="505"/>
      <c r="AJ133" s="505"/>
      <c r="AK133" s="505"/>
      <c r="AL133" s="505"/>
      <c r="AM133" s="505"/>
      <c r="AN133" s="505"/>
      <c r="AO133" s="505"/>
      <c r="AP133" s="505"/>
      <c r="AQ133" s="505"/>
      <c r="AR133" s="505"/>
      <c r="AS133" s="505"/>
    </row>
    <row r="134" spans="1:45" s="209" customFormat="1" ht="39.75" customHeight="1">
      <c r="A134" s="46"/>
      <c r="B134" s="938"/>
      <c r="C134" s="939"/>
      <c r="D134" s="939"/>
      <c r="E134" s="159" t="s">
        <v>90</v>
      </c>
      <c r="F134" s="159">
        <v>1</v>
      </c>
      <c r="G134" s="159"/>
      <c r="H134" s="159">
        <v>27</v>
      </c>
      <c r="I134" s="159">
        <v>6</v>
      </c>
      <c r="J134" s="223">
        <v>83.85</v>
      </c>
      <c r="K134" s="223">
        <v>34.94</v>
      </c>
      <c r="L134" s="921"/>
      <c r="M134" s="961"/>
      <c r="N134" s="894"/>
      <c r="O134" s="529"/>
      <c r="P134" s="500"/>
      <c r="Q134" s="6"/>
      <c r="R134" s="6"/>
      <c r="S134" s="6"/>
      <c r="T134" s="6"/>
      <c r="U134" s="6"/>
      <c r="V134" s="6"/>
      <c r="W134" s="6"/>
      <c r="X134" s="6"/>
      <c r="Y134" s="6"/>
      <c r="Z134" s="6"/>
      <c r="AA134" s="6"/>
      <c r="AB134" s="6"/>
      <c r="AC134" s="6"/>
      <c r="AD134" s="505"/>
      <c r="AE134" s="505"/>
      <c r="AF134" s="505"/>
      <c r="AG134" s="505"/>
      <c r="AH134" s="505"/>
      <c r="AI134" s="505"/>
      <c r="AJ134" s="505"/>
      <c r="AK134" s="505"/>
      <c r="AL134" s="505"/>
      <c r="AM134" s="505"/>
      <c r="AN134" s="505"/>
      <c r="AO134" s="505"/>
      <c r="AP134" s="505"/>
      <c r="AQ134" s="505"/>
      <c r="AR134" s="505"/>
      <c r="AS134" s="505"/>
    </row>
    <row r="135" spans="1:45" s="209" customFormat="1" ht="39.75" customHeight="1">
      <c r="A135" s="46"/>
      <c r="B135" s="922" t="s">
        <v>85</v>
      </c>
      <c r="C135" s="924">
        <v>99</v>
      </c>
      <c r="D135" s="924">
        <v>161</v>
      </c>
      <c r="E135" s="159" t="s">
        <v>78</v>
      </c>
      <c r="F135" s="159">
        <v>3</v>
      </c>
      <c r="G135" s="159"/>
      <c r="H135" s="159">
        <v>54</v>
      </c>
      <c r="I135" s="159">
        <v>2</v>
      </c>
      <c r="J135" s="223">
        <v>16.74</v>
      </c>
      <c r="K135" s="223">
        <v>13.95</v>
      </c>
      <c r="L135" s="920" t="s">
        <v>75</v>
      </c>
      <c r="M135" s="899" t="s">
        <v>12</v>
      </c>
      <c r="N135" s="892"/>
      <c r="O135" s="529"/>
      <c r="P135" s="500"/>
      <c r="Q135" s="6"/>
      <c r="R135" s="6"/>
      <c r="S135" s="6"/>
      <c r="T135" s="6"/>
      <c r="U135" s="6"/>
      <c r="V135" s="6"/>
      <c r="W135" s="6"/>
      <c r="X135" s="6"/>
      <c r="Y135" s="6"/>
      <c r="Z135" s="6"/>
      <c r="AA135" s="6"/>
      <c r="AB135" s="6"/>
      <c r="AC135" s="6"/>
      <c r="AD135" s="505"/>
      <c r="AE135" s="505"/>
      <c r="AF135" s="505"/>
      <c r="AG135" s="505"/>
      <c r="AH135" s="505"/>
      <c r="AI135" s="505"/>
      <c r="AJ135" s="505"/>
      <c r="AK135" s="505"/>
      <c r="AL135" s="505"/>
      <c r="AM135" s="505"/>
      <c r="AN135" s="505"/>
      <c r="AO135" s="505"/>
      <c r="AP135" s="505"/>
      <c r="AQ135" s="505"/>
      <c r="AR135" s="505"/>
      <c r="AS135" s="505"/>
    </row>
    <row r="136" spans="1:45" s="209" customFormat="1" ht="39.75" customHeight="1">
      <c r="A136" s="46"/>
      <c r="B136" s="940"/>
      <c r="C136" s="941"/>
      <c r="D136" s="941"/>
      <c r="E136" s="159" t="s">
        <v>89</v>
      </c>
      <c r="F136" s="159">
        <v>1</v>
      </c>
      <c r="G136" s="159"/>
      <c r="H136" s="159">
        <v>82</v>
      </c>
      <c r="I136" s="159">
        <v>14</v>
      </c>
      <c r="J136" s="223">
        <v>42.42</v>
      </c>
      <c r="K136" s="223">
        <v>29.7</v>
      </c>
      <c r="L136" s="942"/>
      <c r="M136" s="900"/>
      <c r="N136" s="892"/>
      <c r="O136" s="529"/>
      <c r="P136" s="500"/>
      <c r="Q136" s="6"/>
      <c r="R136" s="6"/>
      <c r="S136" s="6"/>
      <c r="T136" s="6"/>
      <c r="U136" s="6"/>
      <c r="V136" s="6"/>
      <c r="W136" s="6"/>
      <c r="X136" s="6"/>
      <c r="Y136" s="6"/>
      <c r="Z136" s="6"/>
      <c r="AA136" s="6"/>
      <c r="AB136" s="6"/>
      <c r="AC136" s="6"/>
      <c r="AD136" s="505"/>
      <c r="AE136" s="505"/>
      <c r="AF136" s="505"/>
      <c r="AG136" s="505"/>
      <c r="AH136" s="505"/>
      <c r="AI136" s="505"/>
      <c r="AJ136" s="505"/>
      <c r="AK136" s="505"/>
      <c r="AL136" s="505"/>
      <c r="AM136" s="505"/>
      <c r="AN136" s="505"/>
      <c r="AO136" s="505"/>
      <c r="AP136" s="505"/>
      <c r="AQ136" s="505"/>
      <c r="AR136" s="505"/>
      <c r="AS136" s="505"/>
    </row>
    <row r="137" spans="1:29" s="209" customFormat="1" ht="39.75" customHeight="1">
      <c r="A137" s="46"/>
      <c r="B137" s="938"/>
      <c r="C137" s="939"/>
      <c r="D137" s="939"/>
      <c r="E137" s="159" t="s">
        <v>102</v>
      </c>
      <c r="F137" s="159">
        <v>2</v>
      </c>
      <c r="G137" s="159"/>
      <c r="H137" s="159">
        <v>54</v>
      </c>
      <c r="I137" s="159">
        <v>0</v>
      </c>
      <c r="J137" s="223">
        <v>69.72</v>
      </c>
      <c r="K137" s="223">
        <v>44.62</v>
      </c>
      <c r="L137" s="921"/>
      <c r="M137" s="961"/>
      <c r="N137" s="892"/>
      <c r="O137" s="529"/>
      <c r="P137" s="500"/>
      <c r="Q137" s="6"/>
      <c r="R137" s="6"/>
      <c r="S137" s="6"/>
      <c r="T137" s="6"/>
      <c r="U137" s="6"/>
      <c r="V137" s="6"/>
      <c r="W137" s="6"/>
      <c r="X137" s="6"/>
      <c r="Y137" s="6"/>
      <c r="Z137" s="6"/>
      <c r="AA137" s="6"/>
      <c r="AB137" s="6"/>
      <c r="AC137" s="6"/>
    </row>
    <row r="138" spans="1:29" s="209" customFormat="1" ht="39.75" customHeight="1">
      <c r="A138" s="46"/>
      <c r="B138" s="202" t="s">
        <v>85</v>
      </c>
      <c r="C138" s="203">
        <v>99</v>
      </c>
      <c r="D138" s="203">
        <v>162</v>
      </c>
      <c r="E138" s="159" t="s">
        <v>12</v>
      </c>
      <c r="F138" s="159">
        <v>3</v>
      </c>
      <c r="G138" s="159">
        <v>16</v>
      </c>
      <c r="H138" s="159">
        <v>35</v>
      </c>
      <c r="I138" s="159">
        <v>14</v>
      </c>
      <c r="J138" s="223">
        <v>506.69</v>
      </c>
      <c r="K138" s="223">
        <v>422.24</v>
      </c>
      <c r="L138" s="226" t="s">
        <v>75</v>
      </c>
      <c r="M138" s="224" t="s">
        <v>20</v>
      </c>
      <c r="N138" s="892"/>
      <c r="O138" s="529"/>
      <c r="P138" s="500"/>
      <c r="Q138" s="6"/>
      <c r="R138" s="6"/>
      <c r="S138" s="6"/>
      <c r="T138" s="6"/>
      <c r="U138" s="6"/>
      <c r="V138" s="6"/>
      <c r="W138" s="6"/>
      <c r="X138" s="6"/>
      <c r="Y138" s="6"/>
      <c r="Z138" s="6"/>
      <c r="AA138" s="6"/>
      <c r="AB138" s="6"/>
      <c r="AC138" s="6"/>
    </row>
    <row r="139" spans="1:29" s="209" customFormat="1" ht="39.75" customHeight="1">
      <c r="A139" s="46"/>
      <c r="B139" s="158" t="s">
        <v>85</v>
      </c>
      <c r="C139" s="159">
        <v>99</v>
      </c>
      <c r="D139" s="159">
        <v>163</v>
      </c>
      <c r="E139" s="159" t="s">
        <v>12</v>
      </c>
      <c r="F139" s="159">
        <v>3</v>
      </c>
      <c r="G139" s="159"/>
      <c r="H139" s="159"/>
      <c r="I139" s="159">
        <v>97</v>
      </c>
      <c r="J139" s="223">
        <v>0.3</v>
      </c>
      <c r="K139" s="223">
        <v>0.25</v>
      </c>
      <c r="L139" s="220" t="s">
        <v>75</v>
      </c>
      <c r="M139" s="224" t="s">
        <v>12</v>
      </c>
      <c r="N139" s="892"/>
      <c r="O139" s="529"/>
      <c r="P139" s="500"/>
      <c r="Q139" s="6"/>
      <c r="R139" s="6"/>
      <c r="S139" s="6"/>
      <c r="T139" s="6"/>
      <c r="U139" s="6"/>
      <c r="V139" s="6"/>
      <c r="W139" s="6"/>
      <c r="X139" s="6"/>
      <c r="Y139" s="6"/>
      <c r="Z139" s="6"/>
      <c r="AA139" s="6"/>
      <c r="AB139" s="6"/>
      <c r="AC139" s="6"/>
    </row>
    <row r="140" spans="1:29" s="209" customFormat="1" ht="39.75" customHeight="1">
      <c r="A140" s="46"/>
      <c r="B140" s="158" t="s">
        <v>85</v>
      </c>
      <c r="C140" s="159">
        <v>99</v>
      </c>
      <c r="D140" s="159">
        <v>174</v>
      </c>
      <c r="E140" s="159" t="s">
        <v>12</v>
      </c>
      <c r="F140" s="159">
        <v>2</v>
      </c>
      <c r="G140" s="159">
        <v>3</v>
      </c>
      <c r="H140" s="159">
        <v>51</v>
      </c>
      <c r="I140" s="159">
        <v>20</v>
      </c>
      <c r="J140" s="223">
        <v>163.24</v>
      </c>
      <c r="K140" s="223">
        <v>108.83</v>
      </c>
      <c r="L140" s="220" t="s">
        <v>75</v>
      </c>
      <c r="M140" s="224" t="s">
        <v>12</v>
      </c>
      <c r="N140" s="892"/>
      <c r="O140" s="529"/>
      <c r="P140" s="500"/>
      <c r="Q140" s="6"/>
      <c r="R140" s="6"/>
      <c r="S140" s="6"/>
      <c r="T140" s="6"/>
      <c r="U140" s="6"/>
      <c r="V140" s="6"/>
      <c r="W140" s="6"/>
      <c r="X140" s="6"/>
      <c r="Y140" s="6"/>
      <c r="Z140" s="6"/>
      <c r="AA140" s="6"/>
      <c r="AB140" s="6"/>
      <c r="AC140" s="6"/>
    </row>
    <row r="141" spans="1:29" s="209" customFormat="1" ht="39.75" customHeight="1">
      <c r="A141" s="46"/>
      <c r="B141" s="158" t="s">
        <v>85</v>
      </c>
      <c r="C141" s="159">
        <v>99</v>
      </c>
      <c r="D141" s="159">
        <v>175</v>
      </c>
      <c r="E141" s="159" t="s">
        <v>12</v>
      </c>
      <c r="F141" s="159">
        <v>2</v>
      </c>
      <c r="G141" s="159">
        <v>4</v>
      </c>
      <c r="H141" s="159">
        <v>16</v>
      </c>
      <c r="I141" s="159">
        <v>55</v>
      </c>
      <c r="J141" s="223">
        <v>193.69</v>
      </c>
      <c r="K141" s="223">
        <v>129.08</v>
      </c>
      <c r="L141" s="220" t="s">
        <v>75</v>
      </c>
      <c r="M141" s="224" t="s">
        <v>12</v>
      </c>
      <c r="N141" s="892"/>
      <c r="O141" s="529"/>
      <c r="P141" s="500"/>
      <c r="Q141" s="6"/>
      <c r="R141" s="6"/>
      <c r="S141" s="6"/>
      <c r="T141" s="6"/>
      <c r="U141" s="6"/>
      <c r="V141" s="6"/>
      <c r="W141" s="6"/>
      <c r="X141" s="6"/>
      <c r="Y141" s="6"/>
      <c r="Z141" s="6"/>
      <c r="AA141" s="6"/>
      <c r="AB141" s="6"/>
      <c r="AC141" s="6"/>
    </row>
    <row r="142" spans="1:29" s="209" customFormat="1" ht="39.75" customHeight="1">
      <c r="A142" s="46"/>
      <c r="B142" s="158" t="s">
        <v>85</v>
      </c>
      <c r="C142" s="159">
        <v>105</v>
      </c>
      <c r="D142" s="159">
        <v>502</v>
      </c>
      <c r="E142" s="159" t="s">
        <v>12</v>
      </c>
      <c r="F142" s="159">
        <v>4</v>
      </c>
      <c r="G142" s="159"/>
      <c r="H142" s="159">
        <v>80</v>
      </c>
      <c r="I142" s="159">
        <v>70</v>
      </c>
      <c r="J142" s="223">
        <v>16.67</v>
      </c>
      <c r="K142" s="223">
        <v>16.67</v>
      </c>
      <c r="L142" s="220" t="s">
        <v>75</v>
      </c>
      <c r="M142" s="224" t="s">
        <v>20</v>
      </c>
      <c r="N142" s="893"/>
      <c r="O142" s="529"/>
      <c r="P142" s="500"/>
      <c r="Q142" s="6"/>
      <c r="R142" s="6"/>
      <c r="S142" s="6"/>
      <c r="T142" s="6"/>
      <c r="U142" s="6"/>
      <c r="V142" s="6"/>
      <c r="W142" s="6"/>
      <c r="X142" s="6"/>
      <c r="Y142" s="6"/>
      <c r="Z142" s="6"/>
      <c r="AA142" s="6"/>
      <c r="AB142" s="6"/>
      <c r="AC142" s="6"/>
    </row>
    <row r="143" spans="1:29" s="209" customFormat="1" ht="39.75" customHeight="1">
      <c r="A143" s="46"/>
      <c r="B143" s="936" t="s">
        <v>85</v>
      </c>
      <c r="C143" s="930">
        <v>105</v>
      </c>
      <c r="D143" s="930">
        <v>503</v>
      </c>
      <c r="E143" s="930" t="s">
        <v>11</v>
      </c>
      <c r="F143" s="930">
        <v>3</v>
      </c>
      <c r="G143" s="930"/>
      <c r="H143" s="930">
        <v>17</v>
      </c>
      <c r="I143" s="930">
        <v>0</v>
      </c>
      <c r="J143" s="928">
        <v>4.39</v>
      </c>
      <c r="K143" s="928">
        <v>3.51</v>
      </c>
      <c r="L143" s="256" t="s">
        <v>103</v>
      </c>
      <c r="M143" s="953" t="s">
        <v>195</v>
      </c>
      <c r="N143" s="976"/>
      <c r="O143" s="529"/>
      <c r="P143" s="500"/>
      <c r="Q143" s="6"/>
      <c r="R143" s="6"/>
      <c r="S143" s="6"/>
      <c r="T143" s="6"/>
      <c r="U143" s="6"/>
      <c r="V143" s="6"/>
      <c r="W143" s="6"/>
      <c r="X143" s="6"/>
      <c r="Y143" s="6"/>
      <c r="Z143" s="6"/>
      <c r="AA143" s="6"/>
      <c r="AB143" s="6"/>
      <c r="AC143" s="6"/>
    </row>
    <row r="144" spans="1:29" s="209" customFormat="1" ht="39.75" customHeight="1">
      <c r="A144" s="46"/>
      <c r="B144" s="937"/>
      <c r="C144" s="931"/>
      <c r="D144" s="931"/>
      <c r="E144" s="931"/>
      <c r="F144" s="931"/>
      <c r="G144" s="931"/>
      <c r="H144" s="931"/>
      <c r="I144" s="931"/>
      <c r="J144" s="929"/>
      <c r="K144" s="929"/>
      <c r="L144" s="256" t="s">
        <v>104</v>
      </c>
      <c r="M144" s="975"/>
      <c r="N144" s="990"/>
      <c r="O144" s="529"/>
      <c r="P144" s="500"/>
      <c r="Q144" s="6"/>
      <c r="R144" s="6"/>
      <c r="S144" s="6"/>
      <c r="T144" s="6"/>
      <c r="U144" s="6"/>
      <c r="V144" s="6"/>
      <c r="W144" s="6"/>
      <c r="X144" s="6"/>
      <c r="Y144" s="6"/>
      <c r="Z144" s="6"/>
      <c r="AA144" s="6"/>
      <c r="AB144" s="6"/>
      <c r="AC144" s="6"/>
    </row>
    <row r="145" spans="1:29" s="209" customFormat="1" ht="39.75" customHeight="1">
      <c r="A145" s="46"/>
      <c r="B145" s="158" t="s">
        <v>85</v>
      </c>
      <c r="C145" s="159">
        <v>105</v>
      </c>
      <c r="D145" s="159">
        <v>504</v>
      </c>
      <c r="E145" s="159" t="s">
        <v>20</v>
      </c>
      <c r="F145" s="159">
        <v>2</v>
      </c>
      <c r="G145" s="159">
        <v>3</v>
      </c>
      <c r="H145" s="159">
        <v>84</v>
      </c>
      <c r="I145" s="159">
        <v>30</v>
      </c>
      <c r="J145" s="223">
        <v>496.19</v>
      </c>
      <c r="K145" s="223">
        <v>317.56</v>
      </c>
      <c r="L145" s="220" t="s">
        <v>75</v>
      </c>
      <c r="M145" s="899" t="s">
        <v>20</v>
      </c>
      <c r="N145" s="909" t="s">
        <v>669</v>
      </c>
      <c r="O145" s="529"/>
      <c r="P145" s="500"/>
      <c r="Q145" s="6"/>
      <c r="R145" s="6"/>
      <c r="S145" s="6"/>
      <c r="T145" s="6"/>
      <c r="U145" s="6"/>
      <c r="V145" s="6"/>
      <c r="W145" s="6"/>
      <c r="X145" s="6"/>
      <c r="Y145" s="6"/>
      <c r="Z145" s="6"/>
      <c r="AA145" s="6"/>
      <c r="AB145" s="6"/>
      <c r="AC145" s="6"/>
    </row>
    <row r="146" spans="1:29" s="209" customFormat="1" ht="39.75" customHeight="1">
      <c r="A146" s="46"/>
      <c r="B146" s="158" t="s">
        <v>85</v>
      </c>
      <c r="C146" s="159">
        <v>105</v>
      </c>
      <c r="D146" s="159">
        <v>505</v>
      </c>
      <c r="E146" s="159" t="s">
        <v>12</v>
      </c>
      <c r="F146" s="159">
        <v>4</v>
      </c>
      <c r="G146" s="159">
        <v>4</v>
      </c>
      <c r="H146" s="159">
        <v>91</v>
      </c>
      <c r="I146" s="159">
        <v>72</v>
      </c>
      <c r="J146" s="223">
        <v>105.58</v>
      </c>
      <c r="K146" s="223">
        <v>101.58</v>
      </c>
      <c r="L146" s="220" t="s">
        <v>75</v>
      </c>
      <c r="M146" s="900"/>
      <c r="N146" s="910"/>
      <c r="O146" s="529"/>
      <c r="P146" s="500"/>
      <c r="Q146" s="6"/>
      <c r="R146" s="6"/>
      <c r="S146" s="6"/>
      <c r="T146" s="6"/>
      <c r="U146" s="6"/>
      <c r="V146" s="6"/>
      <c r="W146" s="6"/>
      <c r="X146" s="6"/>
      <c r="Y146" s="6"/>
      <c r="Z146" s="6"/>
      <c r="AA146" s="6"/>
      <c r="AB146" s="6"/>
      <c r="AC146" s="6"/>
    </row>
    <row r="147" spans="1:29" s="209" customFormat="1" ht="39.75" customHeight="1">
      <c r="A147" s="46"/>
      <c r="B147" s="922" t="s">
        <v>85</v>
      </c>
      <c r="C147" s="924">
        <v>105</v>
      </c>
      <c r="D147" s="924">
        <v>507</v>
      </c>
      <c r="E147" s="159" t="s">
        <v>78</v>
      </c>
      <c r="F147" s="159">
        <v>4</v>
      </c>
      <c r="G147" s="159">
        <v>4</v>
      </c>
      <c r="H147" s="159">
        <v>62</v>
      </c>
      <c r="I147" s="159">
        <v>5</v>
      </c>
      <c r="J147" s="223">
        <v>95.45</v>
      </c>
      <c r="K147" s="223">
        <v>95.45</v>
      </c>
      <c r="L147" s="920" t="s">
        <v>75</v>
      </c>
      <c r="M147" s="900"/>
      <c r="N147" s="910"/>
      <c r="O147" s="529"/>
      <c r="P147" s="500"/>
      <c r="Q147" s="6"/>
      <c r="R147" s="6"/>
      <c r="S147" s="6"/>
      <c r="T147" s="6"/>
      <c r="U147" s="6"/>
      <c r="V147" s="6"/>
      <c r="W147" s="6"/>
      <c r="X147" s="6"/>
      <c r="Y147" s="6"/>
      <c r="Z147" s="6"/>
      <c r="AA147" s="6"/>
      <c r="AB147" s="6"/>
      <c r="AC147" s="6"/>
    </row>
    <row r="148" spans="1:29" s="209" customFormat="1" ht="39.75" customHeight="1">
      <c r="A148" s="46"/>
      <c r="B148" s="938"/>
      <c r="C148" s="939"/>
      <c r="D148" s="939"/>
      <c r="E148" s="159" t="s">
        <v>96</v>
      </c>
      <c r="F148" s="159">
        <v>2</v>
      </c>
      <c r="G148" s="159">
        <v>2</v>
      </c>
      <c r="H148" s="159">
        <v>15</v>
      </c>
      <c r="I148" s="159">
        <v>70</v>
      </c>
      <c r="J148" s="223">
        <v>278.5</v>
      </c>
      <c r="K148" s="223">
        <v>178.24</v>
      </c>
      <c r="L148" s="921"/>
      <c r="M148" s="900"/>
      <c r="N148" s="910"/>
      <c r="O148" s="529"/>
      <c r="P148" s="500"/>
      <c r="Q148" s="6"/>
      <c r="R148" s="6"/>
      <c r="S148" s="6"/>
      <c r="T148" s="6"/>
      <c r="U148" s="6"/>
      <c r="V148" s="6"/>
      <c r="W148" s="6"/>
      <c r="X148" s="6"/>
      <c r="Y148" s="6"/>
      <c r="Z148" s="6"/>
      <c r="AA148" s="6"/>
      <c r="AB148" s="6"/>
      <c r="AC148" s="6"/>
    </row>
    <row r="149" spans="1:29" s="209" customFormat="1" ht="39.75" customHeight="1">
      <c r="A149" s="46"/>
      <c r="B149" s="202" t="s">
        <v>85</v>
      </c>
      <c r="C149" s="203">
        <v>105</v>
      </c>
      <c r="D149" s="203">
        <v>508</v>
      </c>
      <c r="E149" s="159" t="s">
        <v>20</v>
      </c>
      <c r="F149" s="159">
        <v>2</v>
      </c>
      <c r="G149" s="159">
        <v>9</v>
      </c>
      <c r="H149" s="159">
        <v>55</v>
      </c>
      <c r="I149" s="159">
        <v>88</v>
      </c>
      <c r="J149" s="223">
        <v>1234.18</v>
      </c>
      <c r="K149" s="223">
        <v>789.87</v>
      </c>
      <c r="L149" s="226" t="s">
        <v>75</v>
      </c>
      <c r="M149" s="961"/>
      <c r="N149" s="911"/>
      <c r="O149" s="529"/>
      <c r="P149" s="500"/>
      <c r="Q149" s="6"/>
      <c r="R149" s="6"/>
      <c r="S149" s="6"/>
      <c r="T149" s="6"/>
      <c r="U149" s="6"/>
      <c r="V149" s="6"/>
      <c r="W149" s="6"/>
      <c r="X149" s="6"/>
      <c r="Y149" s="6"/>
      <c r="Z149" s="6"/>
      <c r="AA149" s="6"/>
      <c r="AB149" s="6"/>
      <c r="AC149" s="6"/>
    </row>
    <row r="150" spans="1:29" s="209" customFormat="1" ht="39.75" customHeight="1">
      <c r="A150" s="46"/>
      <c r="B150" s="932" t="s">
        <v>85</v>
      </c>
      <c r="C150" s="934">
        <v>105</v>
      </c>
      <c r="D150" s="934">
        <v>511</v>
      </c>
      <c r="E150" s="12" t="s">
        <v>105</v>
      </c>
      <c r="F150" s="12">
        <v>3</v>
      </c>
      <c r="G150" s="12"/>
      <c r="H150" s="12">
        <v>11</v>
      </c>
      <c r="I150" s="12">
        <v>38</v>
      </c>
      <c r="J150" s="90">
        <v>2.94</v>
      </c>
      <c r="K150" s="90">
        <v>2.35</v>
      </c>
      <c r="L150" s="250" t="s">
        <v>106</v>
      </c>
      <c r="M150" s="963"/>
      <c r="N150" s="986"/>
      <c r="O150" s="529"/>
      <c r="P150" s="500"/>
      <c r="Q150" s="6"/>
      <c r="R150" s="6"/>
      <c r="S150" s="6"/>
      <c r="T150" s="6"/>
      <c r="U150" s="6"/>
      <c r="V150" s="6"/>
      <c r="W150" s="6"/>
      <c r="X150" s="6"/>
      <c r="Y150" s="6"/>
      <c r="Z150" s="6"/>
      <c r="AA150" s="6"/>
      <c r="AB150" s="6"/>
      <c r="AC150" s="6"/>
    </row>
    <row r="151" spans="1:29" s="209" customFormat="1" ht="39.75" customHeight="1">
      <c r="A151" s="46"/>
      <c r="B151" s="933"/>
      <c r="C151" s="935"/>
      <c r="D151" s="935"/>
      <c r="E151" s="12" t="s">
        <v>107</v>
      </c>
      <c r="F151" s="12">
        <v>3</v>
      </c>
      <c r="G151" s="12"/>
      <c r="H151" s="12">
        <v>15</v>
      </c>
      <c r="I151" s="12">
        <v>12</v>
      </c>
      <c r="J151" s="90">
        <v>4.29</v>
      </c>
      <c r="K151" s="90">
        <v>4.29</v>
      </c>
      <c r="L151" s="91" t="s">
        <v>104</v>
      </c>
      <c r="M151" s="964"/>
      <c r="N151" s="987"/>
      <c r="O151" s="529"/>
      <c r="P151" s="500"/>
      <c r="Q151" s="6"/>
      <c r="R151" s="6"/>
      <c r="S151" s="6"/>
      <c r="T151" s="6"/>
      <c r="U151" s="6"/>
      <c r="V151" s="6"/>
      <c r="W151" s="6"/>
      <c r="X151" s="6"/>
      <c r="Y151" s="6"/>
      <c r="Z151" s="6"/>
      <c r="AA151" s="6"/>
      <c r="AB151" s="6"/>
      <c r="AC151" s="6"/>
    </row>
    <row r="152" spans="1:29" s="209" customFormat="1" ht="39.75" customHeight="1" thickBot="1">
      <c r="A152" s="46"/>
      <c r="B152" s="29" t="s">
        <v>85</v>
      </c>
      <c r="C152" s="28">
        <v>105</v>
      </c>
      <c r="D152" s="28">
        <v>512</v>
      </c>
      <c r="E152" s="28" t="s">
        <v>20</v>
      </c>
      <c r="F152" s="28">
        <v>2</v>
      </c>
      <c r="G152" s="28"/>
      <c r="H152" s="22">
        <v>47</v>
      </c>
      <c r="I152" s="28">
        <v>21</v>
      </c>
      <c r="J152" s="251">
        <v>60.95</v>
      </c>
      <c r="K152" s="251">
        <v>39.01</v>
      </c>
      <c r="L152" s="252" t="s">
        <v>108</v>
      </c>
      <c r="M152" s="253" t="s">
        <v>195</v>
      </c>
      <c r="N152" s="517"/>
      <c r="O152" s="529"/>
      <c r="P152" s="500"/>
      <c r="Q152" s="6"/>
      <c r="R152" s="6"/>
      <c r="S152" s="6"/>
      <c r="T152" s="6"/>
      <c r="U152" s="6"/>
      <c r="V152" s="6"/>
      <c r="W152" s="6"/>
      <c r="X152" s="6"/>
      <c r="Y152" s="6"/>
      <c r="Z152" s="6"/>
      <c r="AA152" s="6"/>
      <c r="AB152" s="6"/>
      <c r="AC152" s="6"/>
    </row>
    <row r="153" spans="1:29" s="209" customFormat="1" ht="24.75" customHeight="1" thickBot="1" thickTop="1">
      <c r="A153" s="46"/>
      <c r="B153" s="115"/>
      <c r="C153" s="99"/>
      <c r="D153" s="99"/>
      <c r="E153" s="3"/>
      <c r="F153" s="99"/>
      <c r="G153" s="97"/>
      <c r="H153" s="97"/>
      <c r="I153" s="3"/>
      <c r="J153" s="100"/>
      <c r="K153" s="100"/>
      <c r="L153" s="111"/>
      <c r="M153" s="895"/>
      <c r="N153" s="896"/>
      <c r="O153" s="896"/>
      <c r="P153" s="897"/>
      <c r="Q153" s="6"/>
      <c r="R153" s="6"/>
      <c r="S153" s="6"/>
      <c r="T153" s="6"/>
      <c r="U153" s="6"/>
      <c r="V153" s="6"/>
      <c r="W153" s="6"/>
      <c r="X153" s="6"/>
      <c r="Y153" s="6"/>
      <c r="Z153" s="6"/>
      <c r="AA153" s="6"/>
      <c r="AB153" s="6"/>
      <c r="AC153" s="6"/>
    </row>
    <row r="154" spans="1:29" s="210" customFormat="1" ht="24.75" customHeight="1" thickBot="1" thickTop="1">
      <c r="A154" s="46"/>
      <c r="B154" s="316"/>
      <c r="C154" s="317"/>
      <c r="D154" s="317"/>
      <c r="E154" s="317"/>
      <c r="F154" s="59"/>
      <c r="G154" s="328"/>
      <c r="H154" s="329" t="s">
        <v>8</v>
      </c>
      <c r="I154" s="59"/>
      <c r="J154" s="917" t="s">
        <v>33</v>
      </c>
      <c r="K154" s="918"/>
      <c r="L154" s="320"/>
      <c r="M154" s="321"/>
      <c r="N154" s="317"/>
      <c r="O154" s="526"/>
      <c r="P154" s="524"/>
      <c r="Q154" s="181"/>
      <c r="R154" s="181"/>
      <c r="S154" s="181"/>
      <c r="T154" s="181"/>
      <c r="U154" s="181"/>
      <c r="V154" s="181"/>
      <c r="W154" s="181"/>
      <c r="X154" s="181"/>
      <c r="Y154" s="181"/>
      <c r="Z154" s="181"/>
      <c r="AA154" s="181"/>
      <c r="AB154" s="181"/>
      <c r="AC154" s="181"/>
    </row>
    <row r="155" spans="1:29" s="210" customFormat="1" ht="24.75" customHeight="1" thickBot="1" thickTop="1">
      <c r="A155" s="46"/>
      <c r="B155" s="323" t="s">
        <v>1</v>
      </c>
      <c r="C155" s="324" t="s">
        <v>2</v>
      </c>
      <c r="D155" s="324" t="s">
        <v>3</v>
      </c>
      <c r="E155" s="324" t="s">
        <v>7</v>
      </c>
      <c r="F155" s="324" t="s">
        <v>4</v>
      </c>
      <c r="G155" s="324" t="s">
        <v>13</v>
      </c>
      <c r="H155" s="60" t="s">
        <v>14</v>
      </c>
      <c r="I155" s="60" t="s">
        <v>15</v>
      </c>
      <c r="J155" s="325" t="s">
        <v>211</v>
      </c>
      <c r="K155" s="325" t="s">
        <v>212</v>
      </c>
      <c r="L155" s="323" t="s">
        <v>5</v>
      </c>
      <c r="M155" s="326" t="s">
        <v>6</v>
      </c>
      <c r="N155" s="329" t="s">
        <v>47</v>
      </c>
      <c r="O155" s="527" t="s">
        <v>660</v>
      </c>
      <c r="P155" s="503" t="s">
        <v>662</v>
      </c>
      <c r="Q155" s="181"/>
      <c r="R155" s="181"/>
      <c r="S155" s="181"/>
      <c r="T155" s="181"/>
      <c r="U155" s="181"/>
      <c r="V155" s="181"/>
      <c r="W155" s="181"/>
      <c r="X155" s="181"/>
      <c r="Y155" s="181"/>
      <c r="Z155" s="181"/>
      <c r="AA155" s="181"/>
      <c r="AB155" s="181"/>
      <c r="AC155" s="181"/>
    </row>
    <row r="156" spans="1:16" s="505" customFormat="1" ht="39.75" customHeight="1" thickBot="1" thickTop="1">
      <c r="A156" s="784"/>
      <c r="B156" s="804" t="s">
        <v>112</v>
      </c>
      <c r="C156" s="743">
        <v>19</v>
      </c>
      <c r="D156" s="746">
        <v>42</v>
      </c>
      <c r="E156" s="805" t="s">
        <v>9</v>
      </c>
      <c r="F156" s="806">
        <v>3</v>
      </c>
      <c r="G156" s="806"/>
      <c r="H156" s="805">
        <v>38</v>
      </c>
      <c r="I156" s="806">
        <v>92</v>
      </c>
      <c r="J156" s="807">
        <v>13.07</v>
      </c>
      <c r="K156" s="808">
        <v>10.05</v>
      </c>
      <c r="L156" s="809" t="s">
        <v>110</v>
      </c>
      <c r="M156" s="810" t="s">
        <v>196</v>
      </c>
      <c r="N156" s="811"/>
      <c r="O156" s="775"/>
      <c r="P156" s="776"/>
    </row>
    <row r="157" spans="1:29" s="209" customFormat="1" ht="24.75" customHeight="1" thickBot="1" thickTop="1">
      <c r="A157" s="46"/>
      <c r="B157" s="115"/>
      <c r="C157" s="99"/>
      <c r="D157" s="99"/>
      <c r="E157" s="3"/>
      <c r="F157" s="99"/>
      <c r="G157" s="97"/>
      <c r="H157" s="97"/>
      <c r="I157" s="99"/>
      <c r="J157"/>
      <c r="K157" s="100"/>
      <c r="L157" s="121"/>
      <c r="M157"/>
      <c r="N157" s="898"/>
      <c r="O157" s="896"/>
      <c r="P157" s="897"/>
      <c r="Q157" s="6"/>
      <c r="R157" s="6"/>
      <c r="S157" s="6"/>
      <c r="T157" s="6"/>
      <c r="U157" s="6"/>
      <c r="V157" s="6"/>
      <c r="W157" s="6"/>
      <c r="X157" s="6"/>
      <c r="Y157" s="6"/>
      <c r="Z157" s="6"/>
      <c r="AA157" s="6"/>
      <c r="AB157" s="6"/>
      <c r="AC157" s="6"/>
    </row>
    <row r="158" spans="1:29" s="210" customFormat="1" ht="24.75" customHeight="1" thickBot="1" thickTop="1">
      <c r="A158" s="46"/>
      <c r="B158" s="316"/>
      <c r="C158" s="317"/>
      <c r="D158" s="330"/>
      <c r="E158" s="317"/>
      <c r="F158" s="59"/>
      <c r="G158" s="328"/>
      <c r="H158" s="329" t="s">
        <v>8</v>
      </c>
      <c r="I158" s="59"/>
      <c r="J158" s="917" t="s">
        <v>33</v>
      </c>
      <c r="K158" s="918"/>
      <c r="L158" s="320"/>
      <c r="M158" s="321"/>
      <c r="N158" s="317"/>
      <c r="O158" s="526"/>
      <c r="P158" s="524"/>
      <c r="Q158" s="181"/>
      <c r="R158" s="181"/>
      <c r="S158" s="181"/>
      <c r="T158" s="181"/>
      <c r="U158" s="181"/>
      <c r="V158" s="181"/>
      <c r="W158" s="181"/>
      <c r="X158" s="181"/>
      <c r="Y158" s="181"/>
      <c r="Z158" s="181"/>
      <c r="AA158" s="181"/>
      <c r="AB158" s="181"/>
      <c r="AC158" s="181"/>
    </row>
    <row r="159" spans="1:29" s="210" customFormat="1" ht="24.75" customHeight="1" thickBot="1" thickTop="1">
      <c r="A159" s="46"/>
      <c r="B159" s="323" t="s">
        <v>1</v>
      </c>
      <c r="C159" s="324" t="s">
        <v>2</v>
      </c>
      <c r="D159" s="324" t="s">
        <v>3</v>
      </c>
      <c r="E159" s="324" t="s">
        <v>7</v>
      </c>
      <c r="F159" s="324" t="s">
        <v>4</v>
      </c>
      <c r="G159" s="324" t="s">
        <v>13</v>
      </c>
      <c r="H159" s="60" t="s">
        <v>14</v>
      </c>
      <c r="I159" s="60" t="s">
        <v>15</v>
      </c>
      <c r="J159" s="325" t="s">
        <v>211</v>
      </c>
      <c r="K159" s="325" t="s">
        <v>212</v>
      </c>
      <c r="L159" s="323" t="s">
        <v>5</v>
      </c>
      <c r="M159" s="326" t="s">
        <v>6</v>
      </c>
      <c r="N159" s="329" t="s">
        <v>47</v>
      </c>
      <c r="O159" s="527" t="s">
        <v>660</v>
      </c>
      <c r="P159" s="503" t="s">
        <v>662</v>
      </c>
      <c r="Q159" s="181"/>
      <c r="R159" s="181"/>
      <c r="S159" s="181"/>
      <c r="T159" s="181"/>
      <c r="U159" s="181"/>
      <c r="V159" s="181"/>
      <c r="W159" s="181"/>
      <c r="X159" s="181"/>
      <c r="Y159" s="181"/>
      <c r="Z159" s="181"/>
      <c r="AA159" s="181"/>
      <c r="AB159" s="181"/>
      <c r="AC159" s="181"/>
    </row>
    <row r="160" spans="1:29" s="209" customFormat="1" ht="39.75" customHeight="1" thickTop="1">
      <c r="A160" s="46"/>
      <c r="B160" s="116" t="s">
        <v>169</v>
      </c>
      <c r="C160" s="54">
        <v>50</v>
      </c>
      <c r="D160" s="18">
        <v>318</v>
      </c>
      <c r="E160" s="18" t="s">
        <v>20</v>
      </c>
      <c r="F160" s="50">
        <v>1</v>
      </c>
      <c r="G160" s="18">
        <v>2</v>
      </c>
      <c r="H160" s="51">
        <v>38</v>
      </c>
      <c r="I160" s="51">
        <v>72</v>
      </c>
      <c r="J160" s="17">
        <v>382.19</v>
      </c>
      <c r="K160" s="17">
        <v>197.26</v>
      </c>
      <c r="L160" s="49" t="s">
        <v>27</v>
      </c>
      <c r="M160" s="20"/>
      <c r="N160" s="518" t="s">
        <v>70</v>
      </c>
      <c r="O160" s="529"/>
      <c r="P160" s="500"/>
      <c r="Q160" s="6"/>
      <c r="R160" s="6"/>
      <c r="S160" s="6"/>
      <c r="T160" s="6"/>
      <c r="U160" s="6"/>
      <c r="V160" s="6"/>
      <c r="W160" s="6"/>
      <c r="X160" s="6"/>
      <c r="Y160" s="6"/>
      <c r="Z160" s="6"/>
      <c r="AA160" s="6"/>
      <c r="AB160" s="6"/>
      <c r="AC160" s="6"/>
    </row>
    <row r="161" spans="1:29" s="209" customFormat="1" ht="39.75" customHeight="1">
      <c r="A161" s="46"/>
      <c r="B161" s="117"/>
      <c r="C161" s="94"/>
      <c r="D161" s="94"/>
      <c r="E161" s="94"/>
      <c r="F161" s="15"/>
      <c r="G161" s="94"/>
      <c r="H161" s="15"/>
      <c r="I161" s="15"/>
      <c r="J161" s="8"/>
      <c r="K161" s="8"/>
      <c r="L161" s="71" t="s">
        <v>28</v>
      </c>
      <c r="M161" s="19"/>
      <c r="N161" s="519"/>
      <c r="O161" s="529"/>
      <c r="P161" s="500"/>
      <c r="Q161" s="6"/>
      <c r="R161" s="6"/>
      <c r="S161" s="6"/>
      <c r="T161" s="6"/>
      <c r="U161" s="6"/>
      <c r="V161" s="6"/>
      <c r="W161" s="6"/>
      <c r="X161" s="6"/>
      <c r="Y161" s="6"/>
      <c r="Z161" s="6"/>
      <c r="AA161" s="6"/>
      <c r="AB161" s="6"/>
      <c r="AC161" s="6"/>
    </row>
    <row r="162" spans="1:29" s="209" customFormat="1" ht="39.75" customHeight="1">
      <c r="A162" s="46"/>
      <c r="B162" s="116" t="s">
        <v>169</v>
      </c>
      <c r="C162" s="18">
        <v>50</v>
      </c>
      <c r="D162" s="18">
        <v>695</v>
      </c>
      <c r="E162" s="18" t="s">
        <v>21</v>
      </c>
      <c r="F162" s="16">
        <v>2</v>
      </c>
      <c r="G162" s="18"/>
      <c r="H162" s="16">
        <v>8</v>
      </c>
      <c r="I162" s="16">
        <v>44</v>
      </c>
      <c r="J162" s="17">
        <v>6.97</v>
      </c>
      <c r="K162" s="17">
        <v>3.05</v>
      </c>
      <c r="L162" s="31" t="s">
        <v>27</v>
      </c>
      <c r="M162" s="20"/>
      <c r="N162" s="518" t="s">
        <v>70</v>
      </c>
      <c r="O162" s="529"/>
      <c r="P162" s="500"/>
      <c r="Q162" s="6"/>
      <c r="R162" s="6"/>
      <c r="S162" s="6"/>
      <c r="T162" s="6"/>
      <c r="U162" s="6"/>
      <c r="V162" s="6"/>
      <c r="W162" s="6"/>
      <c r="X162" s="6"/>
      <c r="Y162" s="6"/>
      <c r="Z162" s="6"/>
      <c r="AA162" s="6"/>
      <c r="AB162" s="6"/>
      <c r="AC162" s="6"/>
    </row>
    <row r="163" spans="1:29" s="209" customFormat="1" ht="39.75" customHeight="1">
      <c r="A163" s="46"/>
      <c r="B163" s="117"/>
      <c r="C163" s="94"/>
      <c r="D163" s="94"/>
      <c r="E163" s="94"/>
      <c r="F163" s="15"/>
      <c r="G163" s="94"/>
      <c r="H163" s="15"/>
      <c r="I163" s="15"/>
      <c r="J163" s="8"/>
      <c r="K163" s="8"/>
      <c r="L163" s="71" t="s">
        <v>28</v>
      </c>
      <c r="M163" s="19"/>
      <c r="N163" s="83"/>
      <c r="O163" s="529"/>
      <c r="P163" s="500"/>
      <c r="Q163" s="6"/>
      <c r="R163" s="6"/>
      <c r="S163" s="6"/>
      <c r="T163" s="6"/>
      <c r="U163" s="6"/>
      <c r="V163" s="6"/>
      <c r="W163" s="6"/>
      <c r="X163" s="6"/>
      <c r="Y163" s="6"/>
      <c r="Z163" s="6"/>
      <c r="AA163" s="6"/>
      <c r="AB163" s="6"/>
      <c r="AC163" s="6"/>
    </row>
    <row r="164" spans="1:29" s="209" customFormat="1" ht="39.75" customHeight="1">
      <c r="A164" s="46"/>
      <c r="B164" s="116" t="s">
        <v>169</v>
      </c>
      <c r="C164" s="18">
        <v>50</v>
      </c>
      <c r="D164" s="18">
        <v>694</v>
      </c>
      <c r="E164" s="18" t="s">
        <v>20</v>
      </c>
      <c r="F164" s="16">
        <v>1</v>
      </c>
      <c r="G164" s="18"/>
      <c r="H164" s="18">
        <v>46</v>
      </c>
      <c r="I164" s="16">
        <v>85</v>
      </c>
      <c r="J164" s="17">
        <v>75.01</v>
      </c>
      <c r="K164" s="17">
        <v>38.71</v>
      </c>
      <c r="L164" s="31" t="s">
        <v>27</v>
      </c>
      <c r="M164" s="20"/>
      <c r="N164" s="518" t="s">
        <v>70</v>
      </c>
      <c r="O164" s="529"/>
      <c r="P164" s="500"/>
      <c r="Q164" s="6"/>
      <c r="R164" s="6"/>
      <c r="S164" s="6"/>
      <c r="T164" s="6"/>
      <c r="U164" s="6"/>
      <c r="V164" s="6"/>
      <c r="W164" s="6"/>
      <c r="X164" s="6"/>
      <c r="Y164" s="6"/>
      <c r="Z164" s="6"/>
      <c r="AA164" s="6"/>
      <c r="AB164" s="6"/>
      <c r="AC164" s="6"/>
    </row>
    <row r="165" spans="1:29" s="209" customFormat="1" ht="39.75" customHeight="1">
      <c r="A165" s="46"/>
      <c r="B165" s="117"/>
      <c r="C165" s="94"/>
      <c r="D165" s="94"/>
      <c r="E165" s="94"/>
      <c r="F165" s="15"/>
      <c r="G165" s="94"/>
      <c r="H165" s="15"/>
      <c r="I165" s="15"/>
      <c r="J165" s="8"/>
      <c r="K165" s="8"/>
      <c r="L165" s="71" t="s">
        <v>28</v>
      </c>
      <c r="M165" s="19"/>
      <c r="N165" s="83"/>
      <c r="O165" s="529"/>
      <c r="P165" s="500"/>
      <c r="Q165" s="6"/>
      <c r="R165" s="6"/>
      <c r="S165" s="6"/>
      <c r="T165" s="6"/>
      <c r="U165" s="6"/>
      <c r="V165" s="6"/>
      <c r="W165" s="6"/>
      <c r="X165" s="6"/>
      <c r="Y165" s="6"/>
      <c r="Z165" s="6"/>
      <c r="AA165" s="6"/>
      <c r="AB165" s="6"/>
      <c r="AC165" s="6"/>
    </row>
    <row r="166" spans="1:16" s="771" customFormat="1" ht="39.75" customHeight="1">
      <c r="A166" s="791"/>
      <c r="B166" s="752" t="s">
        <v>169</v>
      </c>
      <c r="C166" s="757">
        <v>51</v>
      </c>
      <c r="D166" s="757">
        <v>278</v>
      </c>
      <c r="E166" s="757" t="s">
        <v>11</v>
      </c>
      <c r="F166" s="758">
        <v>3</v>
      </c>
      <c r="G166" s="757"/>
      <c r="H166" s="758">
        <v>30</v>
      </c>
      <c r="I166" s="758">
        <v>94</v>
      </c>
      <c r="J166" s="759">
        <v>10.39</v>
      </c>
      <c r="K166" s="759">
        <v>5.59</v>
      </c>
      <c r="L166" s="752" t="s">
        <v>24</v>
      </c>
      <c r="M166" s="797"/>
      <c r="N166" s="798" t="s">
        <v>71</v>
      </c>
      <c r="O166" s="789"/>
      <c r="P166" s="790"/>
    </row>
    <row r="167" spans="1:16" s="771" customFormat="1" ht="39.75" customHeight="1">
      <c r="A167" s="791"/>
      <c r="B167" s="752" t="s">
        <v>169</v>
      </c>
      <c r="C167" s="757">
        <v>51</v>
      </c>
      <c r="D167" s="757">
        <v>279</v>
      </c>
      <c r="E167" s="757" t="s">
        <v>11</v>
      </c>
      <c r="F167" s="758">
        <v>3</v>
      </c>
      <c r="G167" s="757"/>
      <c r="H167" s="758">
        <v>2</v>
      </c>
      <c r="I167" s="758">
        <v>2</v>
      </c>
      <c r="J167" s="759">
        <v>0.68</v>
      </c>
      <c r="K167" s="759">
        <v>0.37</v>
      </c>
      <c r="L167" s="752" t="s">
        <v>24</v>
      </c>
      <c r="M167" s="797"/>
      <c r="N167" s="798" t="s">
        <v>71</v>
      </c>
      <c r="O167" s="789"/>
      <c r="P167" s="790"/>
    </row>
    <row r="168" spans="1:16" s="771" customFormat="1" ht="39.75" customHeight="1">
      <c r="A168" s="791"/>
      <c r="B168" s="752" t="s">
        <v>169</v>
      </c>
      <c r="C168" s="757">
        <v>51</v>
      </c>
      <c r="D168" s="757">
        <v>287</v>
      </c>
      <c r="E168" s="757" t="s">
        <v>11</v>
      </c>
      <c r="F168" s="758">
        <v>3</v>
      </c>
      <c r="G168" s="757"/>
      <c r="H168" s="758">
        <v>10</v>
      </c>
      <c r="I168" s="758">
        <v>6</v>
      </c>
      <c r="J168" s="759">
        <v>3.38</v>
      </c>
      <c r="K168" s="759">
        <v>1.82</v>
      </c>
      <c r="L168" s="752" t="s">
        <v>24</v>
      </c>
      <c r="M168" s="797"/>
      <c r="N168" s="798" t="s">
        <v>71</v>
      </c>
      <c r="O168" s="789"/>
      <c r="P168" s="790"/>
    </row>
    <row r="169" spans="1:16" s="771" customFormat="1" ht="39.75" customHeight="1">
      <c r="A169" s="791"/>
      <c r="B169" s="752" t="s">
        <v>169</v>
      </c>
      <c r="C169" s="757">
        <v>51</v>
      </c>
      <c r="D169" s="757">
        <v>330</v>
      </c>
      <c r="E169" s="757" t="s">
        <v>9</v>
      </c>
      <c r="F169" s="757">
        <v>2</v>
      </c>
      <c r="G169" s="757"/>
      <c r="H169" s="758">
        <v>4</v>
      </c>
      <c r="I169" s="758">
        <v>0</v>
      </c>
      <c r="J169" s="759">
        <v>1.96</v>
      </c>
      <c r="K169" s="759">
        <v>1.55</v>
      </c>
      <c r="L169" s="752" t="s">
        <v>24</v>
      </c>
      <c r="M169" s="797"/>
      <c r="N169" s="798" t="s">
        <v>71</v>
      </c>
      <c r="O169" s="789"/>
      <c r="P169" s="790"/>
    </row>
    <row r="170" spans="1:29" s="209" customFormat="1" ht="39.75" customHeight="1" thickBot="1">
      <c r="A170" s="46"/>
      <c r="B170" s="29" t="s">
        <v>169</v>
      </c>
      <c r="C170" s="28">
        <v>17</v>
      </c>
      <c r="D170" s="28">
        <v>253</v>
      </c>
      <c r="E170" s="28" t="s">
        <v>9</v>
      </c>
      <c r="F170" s="28">
        <v>3</v>
      </c>
      <c r="G170" s="28">
        <v>1</v>
      </c>
      <c r="H170" s="26">
        <v>0</v>
      </c>
      <c r="I170" s="28">
        <v>0</v>
      </c>
      <c r="J170" s="27">
        <v>41.32</v>
      </c>
      <c r="K170" s="27">
        <v>30.99</v>
      </c>
      <c r="L170" s="29" t="s">
        <v>24</v>
      </c>
      <c r="M170" s="30"/>
      <c r="N170" s="496" t="s">
        <v>186</v>
      </c>
      <c r="O170" s="529"/>
      <c r="P170" s="500"/>
      <c r="Q170" s="6"/>
      <c r="R170" s="6"/>
      <c r="S170" s="6"/>
      <c r="T170" s="6"/>
      <c r="U170" s="6"/>
      <c r="V170" s="6"/>
      <c r="W170" s="6"/>
      <c r="X170" s="6"/>
      <c r="Y170" s="6"/>
      <c r="Z170" s="6"/>
      <c r="AA170" s="6"/>
      <c r="AB170" s="6"/>
      <c r="AC170" s="6"/>
    </row>
    <row r="171" spans="1:29" s="209" customFormat="1" ht="24.75" customHeight="1" thickBot="1" thickTop="1">
      <c r="A171" s="46"/>
      <c r="B171" s="115"/>
      <c r="C171" s="99"/>
      <c r="D171" s="99"/>
      <c r="E171" s="3"/>
      <c r="F171" s="99"/>
      <c r="G171" s="97"/>
      <c r="H171" s="97"/>
      <c r="I171" s="99"/>
      <c r="J171"/>
      <c r="K171" s="100"/>
      <c r="L171" s="121"/>
      <c r="M171"/>
      <c r="N171" s="898"/>
      <c r="O171" s="896"/>
      <c r="P171" s="897"/>
      <c r="Q171" s="6"/>
      <c r="R171" s="6"/>
      <c r="S171" s="6"/>
      <c r="T171" s="6"/>
      <c r="U171" s="6"/>
      <c r="V171" s="6"/>
      <c r="W171" s="6"/>
      <c r="X171" s="6"/>
      <c r="Y171" s="6"/>
      <c r="Z171" s="6"/>
      <c r="AA171" s="6"/>
      <c r="AB171" s="6"/>
      <c r="AC171" s="6"/>
    </row>
    <row r="172" spans="1:29" s="134" customFormat="1" ht="24.75" customHeight="1" thickBot="1" thickTop="1">
      <c r="A172" s="182"/>
      <c r="B172" s="316"/>
      <c r="C172" s="317"/>
      <c r="D172" s="330"/>
      <c r="E172" s="317"/>
      <c r="F172" s="59"/>
      <c r="G172" s="328"/>
      <c r="H172" s="329" t="s">
        <v>8</v>
      </c>
      <c r="I172" s="59"/>
      <c r="J172" s="917" t="s">
        <v>33</v>
      </c>
      <c r="K172" s="918"/>
      <c r="L172" s="320"/>
      <c r="M172" s="321"/>
      <c r="N172" s="317"/>
      <c r="O172" s="526"/>
      <c r="P172" s="524"/>
      <c r="Q172" s="181"/>
      <c r="R172" s="181"/>
      <c r="S172" s="181"/>
      <c r="T172" s="181"/>
      <c r="U172" s="181"/>
      <c r="V172" s="181"/>
      <c r="W172" s="181"/>
      <c r="X172" s="181"/>
      <c r="Y172" s="181"/>
      <c r="Z172" s="181"/>
      <c r="AA172" s="181"/>
      <c r="AB172" s="181"/>
      <c r="AC172" s="181"/>
    </row>
    <row r="173" spans="1:29" s="14" customFormat="1" ht="24.75" customHeight="1" thickBot="1" thickTop="1">
      <c r="A173" s="181"/>
      <c r="B173" s="323" t="s">
        <v>1</v>
      </c>
      <c r="C173" s="324" t="s">
        <v>2</v>
      </c>
      <c r="D173" s="324" t="s">
        <v>3</v>
      </c>
      <c r="E173" s="324" t="s">
        <v>7</v>
      </c>
      <c r="F173" s="324" t="s">
        <v>4</v>
      </c>
      <c r="G173" s="324" t="s">
        <v>13</v>
      </c>
      <c r="H173" s="60" t="s">
        <v>14</v>
      </c>
      <c r="I173" s="60" t="s">
        <v>15</v>
      </c>
      <c r="J173" s="325" t="s">
        <v>211</v>
      </c>
      <c r="K173" s="325" t="s">
        <v>212</v>
      </c>
      <c r="L173" s="323" t="s">
        <v>5</v>
      </c>
      <c r="M173" s="326" t="s">
        <v>6</v>
      </c>
      <c r="N173" s="329" t="s">
        <v>47</v>
      </c>
      <c r="O173" s="527" t="s">
        <v>660</v>
      </c>
      <c r="P173" s="503" t="s">
        <v>662</v>
      </c>
      <c r="Q173" s="181"/>
      <c r="R173" s="181"/>
      <c r="S173" s="181"/>
      <c r="T173" s="181"/>
      <c r="U173" s="181"/>
      <c r="V173" s="181"/>
      <c r="W173" s="181"/>
      <c r="X173" s="181"/>
      <c r="Y173" s="181"/>
      <c r="Z173" s="181"/>
      <c r="AA173" s="181"/>
      <c r="AB173" s="181"/>
      <c r="AC173" s="181"/>
    </row>
    <row r="174" spans="1:29" s="14" customFormat="1" ht="39.75" customHeight="1" thickTop="1">
      <c r="A174" s="181"/>
      <c r="B174" s="943" t="s">
        <v>113</v>
      </c>
      <c r="C174" s="944">
        <v>109</v>
      </c>
      <c r="D174" s="944">
        <v>44</v>
      </c>
      <c r="E174" s="258" t="s">
        <v>78</v>
      </c>
      <c r="F174" s="258">
        <v>4</v>
      </c>
      <c r="G174" s="258">
        <v>7</v>
      </c>
      <c r="H174" s="258">
        <v>77</v>
      </c>
      <c r="I174" s="258">
        <v>49</v>
      </c>
      <c r="J174" s="259">
        <v>240.92</v>
      </c>
      <c r="K174" s="259">
        <v>200.77</v>
      </c>
      <c r="L174" s="943" t="s">
        <v>114</v>
      </c>
      <c r="M174" s="982" t="s">
        <v>115</v>
      </c>
      <c r="N174" s="984"/>
      <c r="O174" s="529"/>
      <c r="P174" s="499"/>
      <c r="Q174" s="181"/>
      <c r="R174" s="181"/>
      <c r="S174" s="181"/>
      <c r="T174" s="181"/>
      <c r="U174" s="181"/>
      <c r="V174" s="181"/>
      <c r="W174" s="181"/>
      <c r="X174" s="181"/>
      <c r="Y174" s="181"/>
      <c r="Z174" s="181"/>
      <c r="AA174" s="181"/>
      <c r="AB174" s="181"/>
      <c r="AC174" s="181"/>
    </row>
    <row r="175" spans="1:29" s="134" customFormat="1" ht="39.75" customHeight="1">
      <c r="A175" s="181"/>
      <c r="B175" s="933"/>
      <c r="C175" s="935"/>
      <c r="D175" s="935"/>
      <c r="E175" s="12" t="s">
        <v>77</v>
      </c>
      <c r="F175" s="12">
        <v>3</v>
      </c>
      <c r="G175" s="12">
        <v>1</v>
      </c>
      <c r="H175" s="12">
        <v>85</v>
      </c>
      <c r="I175" s="12">
        <v>57</v>
      </c>
      <c r="J175" s="11">
        <v>17.25</v>
      </c>
      <c r="K175" s="11">
        <v>6.71</v>
      </c>
      <c r="L175" s="933"/>
      <c r="M175" s="902"/>
      <c r="N175" s="985"/>
      <c r="O175" s="529"/>
      <c r="P175" s="499"/>
      <c r="Q175" s="181"/>
      <c r="R175" s="181"/>
      <c r="S175" s="181"/>
      <c r="T175" s="181"/>
      <c r="U175" s="181"/>
      <c r="V175" s="181"/>
      <c r="W175" s="181"/>
      <c r="X175" s="181"/>
      <c r="Y175" s="181"/>
      <c r="Z175" s="181"/>
      <c r="AA175" s="181"/>
      <c r="AB175" s="181"/>
      <c r="AC175" s="181"/>
    </row>
    <row r="176" spans="1:29" s="134" customFormat="1" ht="39.75" customHeight="1">
      <c r="A176" s="181"/>
      <c r="B176" s="932" t="s">
        <v>113</v>
      </c>
      <c r="C176" s="934">
        <v>109</v>
      </c>
      <c r="D176" s="934">
        <v>181</v>
      </c>
      <c r="E176" s="12" t="s">
        <v>78</v>
      </c>
      <c r="F176" s="12">
        <v>4</v>
      </c>
      <c r="G176" s="12">
        <v>5</v>
      </c>
      <c r="H176" s="12">
        <v>50</v>
      </c>
      <c r="I176" s="12">
        <v>78</v>
      </c>
      <c r="J176" s="11">
        <v>170.67</v>
      </c>
      <c r="K176" s="11">
        <v>142.23</v>
      </c>
      <c r="L176" s="932" t="s">
        <v>114</v>
      </c>
      <c r="M176" s="963" t="s">
        <v>115</v>
      </c>
      <c r="N176" s="986"/>
      <c r="O176" s="529"/>
      <c r="P176" s="499"/>
      <c r="Q176" s="181"/>
      <c r="R176" s="181"/>
      <c r="S176" s="181"/>
      <c r="T176" s="181"/>
      <c r="U176" s="181"/>
      <c r="V176" s="181"/>
      <c r="W176" s="181"/>
      <c r="X176" s="181"/>
      <c r="Y176" s="181"/>
      <c r="Z176" s="181"/>
      <c r="AA176" s="181"/>
      <c r="AB176" s="181"/>
      <c r="AC176" s="181"/>
    </row>
    <row r="177" spans="1:29" s="134" customFormat="1" ht="39.75" customHeight="1">
      <c r="A177" s="182"/>
      <c r="B177" s="933"/>
      <c r="C177" s="935"/>
      <c r="D177" s="935"/>
      <c r="E177" s="12" t="s">
        <v>77</v>
      </c>
      <c r="F177" s="12">
        <v>3</v>
      </c>
      <c r="G177" s="12"/>
      <c r="H177" s="12">
        <v>61</v>
      </c>
      <c r="I177" s="12">
        <v>55</v>
      </c>
      <c r="J177" s="11">
        <v>5.72</v>
      </c>
      <c r="K177" s="11">
        <v>2.23</v>
      </c>
      <c r="L177" s="933"/>
      <c r="M177" s="964"/>
      <c r="N177" s="987"/>
      <c r="O177" s="529"/>
      <c r="P177" s="499"/>
      <c r="Q177" s="181"/>
      <c r="R177" s="181"/>
      <c r="S177" s="181"/>
      <c r="T177" s="181"/>
      <c r="U177" s="181"/>
      <c r="V177" s="181"/>
      <c r="W177" s="181"/>
      <c r="X177" s="181"/>
      <c r="Y177" s="181"/>
      <c r="Z177" s="181"/>
      <c r="AA177" s="181"/>
      <c r="AB177" s="181"/>
      <c r="AC177" s="181"/>
    </row>
    <row r="178" spans="1:29" s="134" customFormat="1" ht="39.75" customHeight="1">
      <c r="A178" s="181"/>
      <c r="B178" s="922" t="s">
        <v>113</v>
      </c>
      <c r="C178" s="924">
        <v>109</v>
      </c>
      <c r="D178" s="924">
        <v>182</v>
      </c>
      <c r="E178" s="924" t="s">
        <v>12</v>
      </c>
      <c r="F178" s="924">
        <v>4</v>
      </c>
      <c r="G178" s="924">
        <v>1</v>
      </c>
      <c r="H178" s="924">
        <v>75</v>
      </c>
      <c r="I178" s="924">
        <v>35</v>
      </c>
      <c r="J178" s="988">
        <v>54.34</v>
      </c>
      <c r="K178" s="988">
        <v>45.28</v>
      </c>
      <c r="L178" s="158" t="s">
        <v>116</v>
      </c>
      <c r="M178" s="899" t="s">
        <v>206</v>
      </c>
      <c r="N178" s="477"/>
      <c r="O178" s="529"/>
      <c r="P178" s="499"/>
      <c r="Q178" s="181"/>
      <c r="R178" s="181"/>
      <c r="S178" s="181"/>
      <c r="T178" s="181"/>
      <c r="U178" s="181"/>
      <c r="V178" s="181"/>
      <c r="W178" s="181"/>
      <c r="X178" s="181"/>
      <c r="Y178" s="181"/>
      <c r="Z178" s="181"/>
      <c r="AA178" s="181"/>
      <c r="AB178" s="181"/>
      <c r="AC178" s="181"/>
    </row>
    <row r="179" spans="1:29" s="134" customFormat="1" ht="39.75" customHeight="1">
      <c r="A179" s="181"/>
      <c r="B179" s="938"/>
      <c r="C179" s="939"/>
      <c r="D179" s="939"/>
      <c r="E179" s="939"/>
      <c r="F179" s="939"/>
      <c r="G179" s="939"/>
      <c r="H179" s="939"/>
      <c r="I179" s="939"/>
      <c r="J179" s="989"/>
      <c r="K179" s="989"/>
      <c r="L179" s="220" t="s">
        <v>75</v>
      </c>
      <c r="M179" s="961"/>
      <c r="N179" s="477"/>
      <c r="O179" s="529"/>
      <c r="P179" s="499"/>
      <c r="Q179" s="181"/>
      <c r="R179" s="181"/>
      <c r="S179" s="181"/>
      <c r="T179" s="181"/>
      <c r="U179" s="181"/>
      <c r="V179" s="181"/>
      <c r="W179" s="181"/>
      <c r="X179" s="181"/>
      <c r="Y179" s="181"/>
      <c r="Z179" s="181"/>
      <c r="AA179" s="181"/>
      <c r="AB179" s="181"/>
      <c r="AC179" s="181"/>
    </row>
    <row r="180" spans="1:29" s="136" customFormat="1" ht="39.75" customHeight="1">
      <c r="A180" s="181"/>
      <c r="B180" s="922" t="s">
        <v>113</v>
      </c>
      <c r="C180" s="924">
        <v>109</v>
      </c>
      <c r="D180" s="924">
        <v>183</v>
      </c>
      <c r="E180" s="159" t="s">
        <v>78</v>
      </c>
      <c r="F180" s="159">
        <v>4</v>
      </c>
      <c r="G180" s="159">
        <v>2</v>
      </c>
      <c r="H180" s="159">
        <v>43</v>
      </c>
      <c r="I180" s="159">
        <v>38</v>
      </c>
      <c r="J180" s="161">
        <v>75.42</v>
      </c>
      <c r="K180" s="161">
        <v>62.85</v>
      </c>
      <c r="L180" s="158" t="s">
        <v>116</v>
      </c>
      <c r="M180" s="899" t="s">
        <v>206</v>
      </c>
      <c r="N180" s="477"/>
      <c r="O180" s="529"/>
      <c r="P180" s="499"/>
      <c r="Q180" s="181"/>
      <c r="R180" s="181"/>
      <c r="S180" s="181"/>
      <c r="T180" s="181"/>
      <c r="U180" s="181"/>
      <c r="V180" s="181"/>
      <c r="W180" s="181"/>
      <c r="X180" s="181"/>
      <c r="Y180" s="181"/>
      <c r="Z180" s="181"/>
      <c r="AA180" s="181"/>
      <c r="AB180" s="181"/>
      <c r="AC180" s="181"/>
    </row>
    <row r="181" spans="2:14" ht="39.75" customHeight="1" thickBot="1">
      <c r="B181" s="923"/>
      <c r="C181" s="925"/>
      <c r="D181" s="925"/>
      <c r="E181" s="229" t="s">
        <v>77</v>
      </c>
      <c r="F181" s="229">
        <v>3</v>
      </c>
      <c r="G181" s="229"/>
      <c r="H181" s="229"/>
      <c r="I181" s="229">
        <v>12</v>
      </c>
      <c r="J181" s="260">
        <v>0.01</v>
      </c>
      <c r="K181" s="260">
        <v>0.01</v>
      </c>
      <c r="L181" s="261" t="s">
        <v>75</v>
      </c>
      <c r="M181" s="983"/>
      <c r="N181" s="510"/>
    </row>
    <row r="182" spans="2:13" ht="24.75" customHeight="1" thickBot="1" thickTop="1">
      <c r="B182" s="115"/>
      <c r="C182" s="99"/>
      <c r="D182" s="99"/>
      <c r="F182" s="99"/>
      <c r="G182" s="97"/>
      <c r="H182" s="97"/>
      <c r="J182" s="100"/>
      <c r="K182" s="100"/>
      <c r="M182" s="100"/>
    </row>
    <row r="183" spans="1:29" s="14" customFormat="1" ht="24.75" customHeight="1" thickBot="1" thickTop="1">
      <c r="A183" s="181"/>
      <c r="B183" s="331"/>
      <c r="C183" s="332"/>
      <c r="D183" s="332"/>
      <c r="E183" s="332"/>
      <c r="F183" s="192"/>
      <c r="G183" s="333"/>
      <c r="H183" s="334" t="s">
        <v>8</v>
      </c>
      <c r="I183" s="192"/>
      <c r="J183" s="947" t="s">
        <v>33</v>
      </c>
      <c r="K183" s="948"/>
      <c r="L183" s="335"/>
      <c r="M183" s="336"/>
      <c r="N183" s="332"/>
      <c r="O183" s="526"/>
      <c r="P183" s="524"/>
      <c r="Q183" s="181"/>
      <c r="R183" s="181"/>
      <c r="S183" s="181"/>
      <c r="T183" s="181"/>
      <c r="U183" s="181"/>
      <c r="V183" s="181"/>
      <c r="W183" s="181"/>
      <c r="X183" s="181"/>
      <c r="Y183" s="181"/>
      <c r="Z183" s="181"/>
      <c r="AA183" s="181"/>
      <c r="AB183" s="181"/>
      <c r="AC183" s="181"/>
    </row>
    <row r="184" spans="1:29" s="156" customFormat="1" ht="24.75" customHeight="1" thickBot="1" thickTop="1">
      <c r="A184" s="184"/>
      <c r="B184" s="337" t="s">
        <v>1</v>
      </c>
      <c r="C184" s="338" t="s">
        <v>2</v>
      </c>
      <c r="D184" s="338" t="s">
        <v>3</v>
      </c>
      <c r="E184" s="338" t="s">
        <v>7</v>
      </c>
      <c r="F184" s="338" t="s">
        <v>4</v>
      </c>
      <c r="G184" s="338" t="s">
        <v>13</v>
      </c>
      <c r="H184" s="193" t="s">
        <v>14</v>
      </c>
      <c r="I184" s="193" t="s">
        <v>15</v>
      </c>
      <c r="J184" s="325" t="s">
        <v>211</v>
      </c>
      <c r="K184" s="325" t="s">
        <v>212</v>
      </c>
      <c r="L184" s="337" t="s">
        <v>5</v>
      </c>
      <c r="M184" s="339" t="s">
        <v>6</v>
      </c>
      <c r="N184" s="334" t="s">
        <v>47</v>
      </c>
      <c r="O184" s="527" t="s">
        <v>660</v>
      </c>
      <c r="P184" s="503" t="s">
        <v>662</v>
      </c>
      <c r="Q184" s="184"/>
      <c r="R184" s="184"/>
      <c r="S184" s="184"/>
      <c r="T184" s="184"/>
      <c r="U184" s="184"/>
      <c r="V184" s="184"/>
      <c r="W184" s="184"/>
      <c r="X184" s="184"/>
      <c r="Y184" s="184"/>
      <c r="Z184" s="184"/>
      <c r="AA184" s="184"/>
      <c r="AB184" s="184"/>
      <c r="AC184" s="184"/>
    </row>
    <row r="185" spans="1:29" s="814" customFormat="1" ht="39.75" customHeight="1" thickTop="1">
      <c r="A185" s="815"/>
      <c r="B185" s="816" t="s">
        <v>170</v>
      </c>
      <c r="C185" s="289">
        <v>21</v>
      </c>
      <c r="D185" s="817">
        <v>99</v>
      </c>
      <c r="E185" s="817" t="s">
        <v>9</v>
      </c>
      <c r="F185" s="817">
        <v>2</v>
      </c>
      <c r="G185" s="817"/>
      <c r="H185" s="817">
        <v>52</v>
      </c>
      <c r="I185" s="817">
        <v>44</v>
      </c>
      <c r="J185" s="818">
        <v>28.38</v>
      </c>
      <c r="K185" s="818">
        <v>22.98</v>
      </c>
      <c r="L185" s="816" t="s">
        <v>42</v>
      </c>
      <c r="M185" s="819"/>
      <c r="N185" s="820" t="s">
        <v>66</v>
      </c>
      <c r="O185" s="821"/>
      <c r="P185" s="525"/>
      <c r="Q185" s="813"/>
      <c r="R185" s="813"/>
      <c r="S185" s="813"/>
      <c r="T185" s="813"/>
      <c r="U185" s="813"/>
      <c r="V185" s="813"/>
      <c r="W185" s="813"/>
      <c r="X185" s="813"/>
      <c r="Y185" s="813"/>
      <c r="Z185" s="813"/>
      <c r="AA185" s="813"/>
      <c r="AB185" s="813"/>
      <c r="AC185" s="813"/>
    </row>
    <row r="186" spans="1:29" s="156" customFormat="1" ht="24.75" customHeight="1" thickBot="1">
      <c r="A186" s="184"/>
      <c r="B186" s="822"/>
      <c r="C186" s="823"/>
      <c r="D186" s="823"/>
      <c r="E186" s="824"/>
      <c r="F186" s="823"/>
      <c r="G186" s="825"/>
      <c r="H186" s="825"/>
      <c r="I186" s="824"/>
      <c r="J186" s="826"/>
      <c r="K186" s="826"/>
      <c r="L186" s="827"/>
      <c r="M186" s="826"/>
      <c r="N186" s="828"/>
      <c r="O186" s="829"/>
      <c r="P186" s="812"/>
      <c r="Q186" s="184"/>
      <c r="R186" s="184"/>
      <c r="S186" s="184"/>
      <c r="T186" s="184"/>
      <c r="U186" s="184"/>
      <c r="V186" s="184"/>
      <c r="W186" s="184"/>
      <c r="X186" s="184"/>
      <c r="Y186" s="184"/>
      <c r="Z186" s="184"/>
      <c r="AA186" s="184"/>
      <c r="AB186" s="184"/>
      <c r="AC186" s="184"/>
    </row>
    <row r="187" spans="1:29" s="14" customFormat="1" ht="24.75" customHeight="1" thickBot="1" thickTop="1">
      <c r="A187" s="181"/>
      <c r="B187" s="316"/>
      <c r="C187" s="317"/>
      <c r="D187" s="317"/>
      <c r="E187" s="317"/>
      <c r="F187" s="59"/>
      <c r="G187" s="328"/>
      <c r="H187" s="329" t="s">
        <v>8</v>
      </c>
      <c r="I187" s="59"/>
      <c r="J187" s="917" t="s">
        <v>33</v>
      </c>
      <c r="K187" s="918"/>
      <c r="L187" s="320"/>
      <c r="M187" s="321"/>
      <c r="N187" s="317"/>
      <c r="O187" s="526"/>
      <c r="P187" s="524"/>
      <c r="Q187" s="181"/>
      <c r="R187" s="181"/>
      <c r="S187" s="181"/>
      <c r="T187" s="181"/>
      <c r="U187" s="181"/>
      <c r="V187" s="181"/>
      <c r="W187" s="181"/>
      <c r="X187" s="181"/>
      <c r="Y187" s="181"/>
      <c r="Z187" s="181"/>
      <c r="AA187" s="181"/>
      <c r="AB187" s="181"/>
      <c r="AC187" s="181"/>
    </row>
    <row r="188" spans="1:29" s="14" customFormat="1" ht="24.75" customHeight="1" thickBot="1" thickTop="1">
      <c r="A188" s="181"/>
      <c r="B188" s="323" t="s">
        <v>1</v>
      </c>
      <c r="C188" s="324" t="s">
        <v>2</v>
      </c>
      <c r="D188" s="324" t="s">
        <v>3</v>
      </c>
      <c r="E188" s="324" t="s">
        <v>7</v>
      </c>
      <c r="F188" s="324" t="s">
        <v>4</v>
      </c>
      <c r="G188" s="324" t="s">
        <v>13</v>
      </c>
      <c r="H188" s="60" t="s">
        <v>14</v>
      </c>
      <c r="I188" s="60" t="s">
        <v>15</v>
      </c>
      <c r="J188" s="325" t="s">
        <v>211</v>
      </c>
      <c r="K188" s="325" t="s">
        <v>212</v>
      </c>
      <c r="L188" s="323" t="s">
        <v>5</v>
      </c>
      <c r="M188" s="326" t="s">
        <v>6</v>
      </c>
      <c r="N188" s="329" t="s">
        <v>47</v>
      </c>
      <c r="O188" s="527" t="s">
        <v>660</v>
      </c>
      <c r="P188" s="503" t="s">
        <v>662</v>
      </c>
      <c r="Q188" s="181"/>
      <c r="R188" s="181"/>
      <c r="S188" s="181"/>
      <c r="T188" s="181"/>
      <c r="U188" s="181"/>
      <c r="V188" s="181"/>
      <c r="W188" s="181"/>
      <c r="X188" s="181"/>
      <c r="Y188" s="181"/>
      <c r="Z188" s="181"/>
      <c r="AA188" s="181"/>
      <c r="AB188" s="181"/>
      <c r="AC188" s="181"/>
    </row>
    <row r="189" spans="1:29" s="14" customFormat="1" ht="39.75" customHeight="1" thickTop="1">
      <c r="A189" s="180"/>
      <c r="B189" s="965" t="s">
        <v>117</v>
      </c>
      <c r="C189" s="962">
        <v>25</v>
      </c>
      <c r="D189" s="962">
        <v>8</v>
      </c>
      <c r="E189" s="962" t="s">
        <v>12</v>
      </c>
      <c r="F189" s="962">
        <v>4</v>
      </c>
      <c r="G189" s="962">
        <v>44</v>
      </c>
      <c r="H189" s="962">
        <v>68</v>
      </c>
      <c r="I189" s="962">
        <v>31</v>
      </c>
      <c r="J189" s="223">
        <v>1615.38</v>
      </c>
      <c r="K189" s="223">
        <v>1038.46</v>
      </c>
      <c r="L189" s="262" t="s">
        <v>75</v>
      </c>
      <c r="M189" s="903" t="s">
        <v>739</v>
      </c>
      <c r="N189" s="905" t="s">
        <v>670</v>
      </c>
      <c r="O189" s="906">
        <v>6551.42</v>
      </c>
      <c r="P189" s="499"/>
      <c r="Q189" s="181"/>
      <c r="R189" s="181"/>
      <c r="S189" s="181"/>
      <c r="T189" s="181"/>
      <c r="U189" s="181"/>
      <c r="V189" s="181"/>
      <c r="W189" s="181"/>
      <c r="X189" s="181"/>
      <c r="Y189" s="181"/>
      <c r="Z189" s="181"/>
      <c r="AA189" s="181"/>
      <c r="AB189" s="181"/>
      <c r="AC189" s="181"/>
    </row>
    <row r="190" spans="1:15" ht="39.75" customHeight="1">
      <c r="A190" s="6"/>
      <c r="B190" s="940"/>
      <c r="C190" s="941"/>
      <c r="D190" s="939"/>
      <c r="E190" s="939"/>
      <c r="F190" s="939"/>
      <c r="G190" s="939"/>
      <c r="H190" s="939"/>
      <c r="I190" s="939"/>
      <c r="J190" s="223"/>
      <c r="K190" s="223"/>
      <c r="L190" s="158" t="s">
        <v>116</v>
      </c>
      <c r="M190" s="904"/>
      <c r="N190" s="892"/>
      <c r="O190" s="907"/>
    </row>
    <row r="191" spans="1:29" s="1" customFormat="1" ht="39.75" customHeight="1">
      <c r="A191" s="181"/>
      <c r="B191" s="922" t="s">
        <v>117</v>
      </c>
      <c r="C191" s="924">
        <v>25</v>
      </c>
      <c r="D191" s="941">
        <v>9</v>
      </c>
      <c r="E191" s="924" t="s">
        <v>118</v>
      </c>
      <c r="F191" s="924"/>
      <c r="G191" s="924"/>
      <c r="H191" s="924">
        <v>74</v>
      </c>
      <c r="I191" s="924">
        <v>19</v>
      </c>
      <c r="J191" s="223"/>
      <c r="K191" s="223"/>
      <c r="L191" s="262" t="s">
        <v>75</v>
      </c>
      <c r="M191" s="901"/>
      <c r="N191" s="892"/>
      <c r="O191" s="907"/>
      <c r="P191" s="500"/>
      <c r="Q191" s="6"/>
      <c r="R191" s="6"/>
      <c r="S191" s="6"/>
      <c r="T191" s="6"/>
      <c r="U191" s="6"/>
      <c r="V191" s="6"/>
      <c r="W191" s="6"/>
      <c r="X191" s="6"/>
      <c r="Y191" s="6"/>
      <c r="Z191" s="6"/>
      <c r="AA191" s="6"/>
      <c r="AB191" s="6"/>
      <c r="AC191" s="6"/>
    </row>
    <row r="192" spans="1:29" s="14" customFormat="1" ht="39.75" customHeight="1">
      <c r="A192" s="181"/>
      <c r="B192" s="938"/>
      <c r="C192" s="939"/>
      <c r="D192" s="941"/>
      <c r="E192" s="939"/>
      <c r="F192" s="939"/>
      <c r="G192" s="939"/>
      <c r="H192" s="939"/>
      <c r="I192" s="939"/>
      <c r="J192" s="223"/>
      <c r="K192" s="223"/>
      <c r="L192" s="158" t="s">
        <v>116</v>
      </c>
      <c r="M192" s="901"/>
      <c r="N192" s="892"/>
      <c r="O192" s="907"/>
      <c r="P192" s="499"/>
      <c r="Q192" s="181"/>
      <c r="R192" s="181"/>
      <c r="S192" s="181"/>
      <c r="T192" s="181"/>
      <c r="U192" s="181"/>
      <c r="V192" s="181"/>
      <c r="W192" s="181"/>
      <c r="X192" s="181"/>
      <c r="Y192" s="181"/>
      <c r="Z192" s="181"/>
      <c r="AA192" s="181"/>
      <c r="AB192" s="181"/>
      <c r="AC192" s="181"/>
    </row>
    <row r="193" spans="1:29" s="14" customFormat="1" ht="39.75" customHeight="1">
      <c r="A193" s="181"/>
      <c r="B193" s="940" t="s">
        <v>117</v>
      </c>
      <c r="C193" s="941">
        <v>25</v>
      </c>
      <c r="D193" s="924">
        <v>157</v>
      </c>
      <c r="E193" s="924" t="s">
        <v>12</v>
      </c>
      <c r="F193" s="924">
        <v>4</v>
      </c>
      <c r="G193" s="924"/>
      <c r="H193" s="924">
        <v>33</v>
      </c>
      <c r="I193" s="924">
        <v>10</v>
      </c>
      <c r="J193" s="223">
        <v>11.97</v>
      </c>
      <c r="K193" s="223">
        <v>7.69</v>
      </c>
      <c r="L193" s="220" t="s">
        <v>75</v>
      </c>
      <c r="M193" s="901"/>
      <c r="N193" s="892"/>
      <c r="O193" s="907"/>
      <c r="P193" s="499"/>
      <c r="Q193" s="181"/>
      <c r="R193" s="181"/>
      <c r="S193" s="181"/>
      <c r="T193" s="181"/>
      <c r="U193" s="181"/>
      <c r="V193" s="181"/>
      <c r="W193" s="181"/>
      <c r="X193" s="181"/>
      <c r="Y193" s="181"/>
      <c r="Z193" s="181"/>
      <c r="AA193" s="181"/>
      <c r="AB193" s="181"/>
      <c r="AC193" s="181"/>
    </row>
    <row r="194" spans="1:29" s="14" customFormat="1" ht="39.75" customHeight="1">
      <c r="A194" s="181"/>
      <c r="B194" s="938"/>
      <c r="C194" s="939"/>
      <c r="D194" s="939"/>
      <c r="E194" s="939"/>
      <c r="F194" s="939"/>
      <c r="G194" s="939"/>
      <c r="H194" s="939"/>
      <c r="I194" s="939"/>
      <c r="J194" s="223"/>
      <c r="K194" s="223"/>
      <c r="L194" s="220" t="s">
        <v>116</v>
      </c>
      <c r="M194" s="901"/>
      <c r="N194" s="892"/>
      <c r="O194" s="907"/>
      <c r="P194" s="499"/>
      <c r="Q194" s="181"/>
      <c r="R194" s="181"/>
      <c r="S194" s="181"/>
      <c r="T194" s="181"/>
      <c r="U194" s="181"/>
      <c r="V194" s="181"/>
      <c r="W194" s="181"/>
      <c r="X194" s="181"/>
      <c r="Y194" s="181"/>
      <c r="Z194" s="181"/>
      <c r="AA194" s="181"/>
      <c r="AB194" s="181"/>
      <c r="AC194" s="181"/>
    </row>
    <row r="195" spans="1:29" s="14" customFormat="1" ht="39.75" customHeight="1">
      <c r="A195" s="181"/>
      <c r="B195" s="940" t="s">
        <v>117</v>
      </c>
      <c r="C195" s="941">
        <v>25</v>
      </c>
      <c r="D195" s="924">
        <v>158</v>
      </c>
      <c r="E195" s="924" t="s">
        <v>12</v>
      </c>
      <c r="F195" s="924">
        <v>4</v>
      </c>
      <c r="G195" s="924">
        <v>20</v>
      </c>
      <c r="H195" s="924">
        <v>25</v>
      </c>
      <c r="I195" s="924">
        <v>75</v>
      </c>
      <c r="J195" s="223">
        <v>732.35</v>
      </c>
      <c r="K195" s="223">
        <v>470.8</v>
      </c>
      <c r="L195" s="220" t="s">
        <v>75</v>
      </c>
      <c r="M195" s="901"/>
      <c r="N195" s="892"/>
      <c r="O195" s="907"/>
      <c r="P195" s="499"/>
      <c r="Q195" s="181"/>
      <c r="R195" s="181"/>
      <c r="S195" s="181"/>
      <c r="T195" s="181"/>
      <c r="U195" s="181"/>
      <c r="V195" s="181"/>
      <c r="W195" s="181"/>
      <c r="X195" s="181"/>
      <c r="Y195" s="181"/>
      <c r="Z195" s="181"/>
      <c r="AA195" s="181"/>
      <c r="AB195" s="181"/>
      <c r="AC195" s="181"/>
    </row>
    <row r="196" spans="1:29" s="14" customFormat="1" ht="39.75" customHeight="1">
      <c r="A196" s="181"/>
      <c r="B196" s="938"/>
      <c r="C196" s="939"/>
      <c r="D196" s="939"/>
      <c r="E196" s="939"/>
      <c r="F196" s="939"/>
      <c r="G196" s="939"/>
      <c r="H196" s="939"/>
      <c r="I196" s="939"/>
      <c r="J196" s="223"/>
      <c r="K196" s="223"/>
      <c r="L196" s="220" t="s">
        <v>116</v>
      </c>
      <c r="M196" s="901"/>
      <c r="N196" s="892"/>
      <c r="O196" s="907"/>
      <c r="P196" s="499"/>
      <c r="Q196" s="181"/>
      <c r="R196" s="181"/>
      <c r="S196" s="181"/>
      <c r="T196" s="181"/>
      <c r="U196" s="181"/>
      <c r="V196" s="181"/>
      <c r="W196" s="181"/>
      <c r="X196" s="181"/>
      <c r="Y196" s="181"/>
      <c r="Z196" s="181"/>
      <c r="AA196" s="181"/>
      <c r="AB196" s="181"/>
      <c r="AC196" s="181"/>
    </row>
    <row r="197" spans="1:29" s="14" customFormat="1" ht="39.75" customHeight="1">
      <c r="A197" s="181"/>
      <c r="B197" s="940" t="s">
        <v>117</v>
      </c>
      <c r="C197" s="941">
        <v>33</v>
      </c>
      <c r="D197" s="924">
        <v>125</v>
      </c>
      <c r="E197" s="231" t="s">
        <v>78</v>
      </c>
      <c r="F197" s="231">
        <v>3</v>
      </c>
      <c r="G197" s="159"/>
      <c r="H197" s="159">
        <v>27</v>
      </c>
      <c r="I197" s="231">
        <v>0</v>
      </c>
      <c r="J197" s="223">
        <v>11.85</v>
      </c>
      <c r="K197" s="223">
        <v>6.97</v>
      </c>
      <c r="L197" s="220" t="s">
        <v>75</v>
      </c>
      <c r="M197" s="901"/>
      <c r="N197" s="892"/>
      <c r="O197" s="907"/>
      <c r="P197" s="499"/>
      <c r="Q197" s="181"/>
      <c r="R197" s="181"/>
      <c r="S197" s="181"/>
      <c r="T197" s="181"/>
      <c r="U197" s="181"/>
      <c r="V197" s="181"/>
      <c r="W197" s="181"/>
      <c r="X197" s="181"/>
      <c r="Y197" s="181"/>
      <c r="Z197" s="181"/>
      <c r="AA197" s="181"/>
      <c r="AB197" s="181"/>
      <c r="AC197" s="181"/>
    </row>
    <row r="198" spans="1:29" s="14" customFormat="1" ht="39.75" customHeight="1">
      <c r="A198" s="181"/>
      <c r="B198" s="938"/>
      <c r="C198" s="939"/>
      <c r="D198" s="939"/>
      <c r="E198" s="159" t="s">
        <v>96</v>
      </c>
      <c r="F198" s="263">
        <v>3</v>
      </c>
      <c r="G198" s="159"/>
      <c r="H198" s="203">
        <v>27</v>
      </c>
      <c r="I198" s="159">
        <v>10</v>
      </c>
      <c r="J198" s="223">
        <v>9.8</v>
      </c>
      <c r="K198" s="223">
        <v>11.2</v>
      </c>
      <c r="L198" s="220" t="s">
        <v>116</v>
      </c>
      <c r="M198" s="901"/>
      <c r="N198" s="892"/>
      <c r="O198" s="907"/>
      <c r="P198" s="499"/>
      <c r="Q198" s="181"/>
      <c r="R198" s="181"/>
      <c r="S198" s="181"/>
      <c r="T198" s="181"/>
      <c r="U198" s="181"/>
      <c r="V198" s="181"/>
      <c r="W198" s="181"/>
      <c r="X198" s="181"/>
      <c r="Y198" s="181"/>
      <c r="Z198" s="181"/>
      <c r="AA198" s="181"/>
      <c r="AB198" s="181"/>
      <c r="AC198" s="181"/>
    </row>
    <row r="199" spans="1:29" s="14" customFormat="1" ht="39.75" customHeight="1">
      <c r="A199" s="181"/>
      <c r="B199" s="940" t="s">
        <v>117</v>
      </c>
      <c r="C199" s="941">
        <v>33</v>
      </c>
      <c r="D199" s="924">
        <v>126</v>
      </c>
      <c r="E199" s="924" t="s">
        <v>12</v>
      </c>
      <c r="F199" s="924">
        <v>3</v>
      </c>
      <c r="G199" s="924"/>
      <c r="H199" s="924">
        <v>22</v>
      </c>
      <c r="I199" s="924">
        <v>50</v>
      </c>
      <c r="J199" s="949">
        <v>9.88</v>
      </c>
      <c r="K199" s="949">
        <v>5.81</v>
      </c>
      <c r="L199" s="220" t="s">
        <v>75</v>
      </c>
      <c r="M199" s="901"/>
      <c r="N199" s="892"/>
      <c r="O199" s="907"/>
      <c r="P199" s="499"/>
      <c r="Q199" s="181"/>
      <c r="R199" s="181"/>
      <c r="S199" s="181"/>
      <c r="T199" s="181"/>
      <c r="U199" s="181"/>
      <c r="V199" s="181"/>
      <c r="W199" s="181"/>
      <c r="X199" s="181"/>
      <c r="Y199" s="181"/>
      <c r="Z199" s="181"/>
      <c r="AA199" s="181"/>
      <c r="AB199" s="181"/>
      <c r="AC199" s="181"/>
    </row>
    <row r="200" spans="1:29" s="14" customFormat="1" ht="39.75" customHeight="1">
      <c r="A200" s="181"/>
      <c r="B200" s="938"/>
      <c r="C200" s="939"/>
      <c r="D200" s="939"/>
      <c r="E200" s="939"/>
      <c r="F200" s="939"/>
      <c r="G200" s="939"/>
      <c r="H200" s="939"/>
      <c r="I200" s="939"/>
      <c r="J200" s="950"/>
      <c r="K200" s="950"/>
      <c r="L200" s="220" t="s">
        <v>116</v>
      </c>
      <c r="M200" s="901"/>
      <c r="N200" s="892"/>
      <c r="O200" s="907"/>
      <c r="P200" s="499"/>
      <c r="Q200" s="181"/>
      <c r="R200" s="181"/>
      <c r="S200" s="181"/>
      <c r="T200" s="181"/>
      <c r="U200" s="181"/>
      <c r="V200" s="181"/>
      <c r="W200" s="181"/>
      <c r="X200" s="181"/>
      <c r="Y200" s="181"/>
      <c r="Z200" s="181"/>
      <c r="AA200" s="181"/>
      <c r="AB200" s="181"/>
      <c r="AC200" s="181"/>
    </row>
    <row r="201" spans="1:29" s="14" customFormat="1" ht="39.75" customHeight="1">
      <c r="A201" s="181"/>
      <c r="B201" s="940" t="s">
        <v>117</v>
      </c>
      <c r="C201" s="941">
        <v>33</v>
      </c>
      <c r="D201" s="924">
        <v>127</v>
      </c>
      <c r="E201" s="231" t="s">
        <v>78</v>
      </c>
      <c r="F201" s="231">
        <v>3</v>
      </c>
      <c r="G201" s="159"/>
      <c r="H201" s="159">
        <v>51</v>
      </c>
      <c r="I201" s="231">
        <v>0</v>
      </c>
      <c r="J201" s="223">
        <v>22.39</v>
      </c>
      <c r="K201" s="223">
        <v>13.17</v>
      </c>
      <c r="L201" s="220" t="s">
        <v>75</v>
      </c>
      <c r="M201" s="901"/>
      <c r="N201" s="892"/>
      <c r="O201" s="907"/>
      <c r="P201" s="499"/>
      <c r="Q201" s="181"/>
      <c r="R201" s="181"/>
      <c r="S201" s="181"/>
      <c r="T201" s="181"/>
      <c r="U201" s="181"/>
      <c r="V201" s="181"/>
      <c r="W201" s="181"/>
      <c r="X201" s="181"/>
      <c r="Y201" s="181"/>
      <c r="Z201" s="181"/>
      <c r="AA201" s="181"/>
      <c r="AB201" s="181"/>
      <c r="AC201" s="181"/>
    </row>
    <row r="202" spans="1:29" s="14" customFormat="1" ht="39.75" customHeight="1">
      <c r="A202" s="181"/>
      <c r="B202" s="938"/>
      <c r="C202" s="939"/>
      <c r="D202" s="939"/>
      <c r="E202" s="159" t="s">
        <v>96</v>
      </c>
      <c r="F202" s="263">
        <v>3</v>
      </c>
      <c r="G202" s="159"/>
      <c r="H202" s="203">
        <v>55</v>
      </c>
      <c r="I202" s="159">
        <v>0</v>
      </c>
      <c r="J202" s="223">
        <v>19.88</v>
      </c>
      <c r="K202" s="223">
        <v>22.72</v>
      </c>
      <c r="L202" s="220" t="s">
        <v>116</v>
      </c>
      <c r="M202" s="901"/>
      <c r="N202" s="892"/>
      <c r="O202" s="907"/>
      <c r="P202" s="499"/>
      <c r="Q202" s="181"/>
      <c r="R202" s="181"/>
      <c r="S202" s="181"/>
      <c r="T202" s="181"/>
      <c r="U202" s="181"/>
      <c r="V202" s="181"/>
      <c r="W202" s="181"/>
      <c r="X202" s="181"/>
      <c r="Y202" s="181"/>
      <c r="Z202" s="181"/>
      <c r="AA202" s="181"/>
      <c r="AB202" s="181"/>
      <c r="AC202" s="181"/>
    </row>
    <row r="203" spans="1:29" s="14" customFormat="1" ht="39.75" customHeight="1">
      <c r="A203" s="181"/>
      <c r="B203" s="940" t="s">
        <v>117</v>
      </c>
      <c r="C203" s="941">
        <v>33</v>
      </c>
      <c r="D203" s="924">
        <v>128</v>
      </c>
      <c r="E203" s="924" t="s">
        <v>20</v>
      </c>
      <c r="F203" s="924">
        <v>3</v>
      </c>
      <c r="G203" s="924"/>
      <c r="H203" s="924">
        <v>18</v>
      </c>
      <c r="I203" s="924">
        <v>0</v>
      </c>
      <c r="J203" s="949">
        <v>6.51</v>
      </c>
      <c r="K203" s="949">
        <v>7.44</v>
      </c>
      <c r="L203" s="220" t="s">
        <v>75</v>
      </c>
      <c r="M203" s="901"/>
      <c r="N203" s="892"/>
      <c r="O203" s="907"/>
      <c r="P203" s="499"/>
      <c r="Q203" s="181"/>
      <c r="R203" s="181"/>
      <c r="S203" s="181"/>
      <c r="T203" s="181"/>
      <c r="U203" s="181"/>
      <c r="V203" s="181"/>
      <c r="W203" s="181"/>
      <c r="X203" s="181"/>
      <c r="Y203" s="181"/>
      <c r="Z203" s="181"/>
      <c r="AA203" s="181"/>
      <c r="AB203" s="181"/>
      <c r="AC203" s="181"/>
    </row>
    <row r="204" spans="1:29" s="14" customFormat="1" ht="39.75" customHeight="1">
      <c r="A204" s="181"/>
      <c r="B204" s="938"/>
      <c r="C204" s="939"/>
      <c r="D204" s="939"/>
      <c r="E204" s="939"/>
      <c r="F204" s="939"/>
      <c r="G204" s="939"/>
      <c r="H204" s="939"/>
      <c r="I204" s="939"/>
      <c r="J204" s="950"/>
      <c r="K204" s="950"/>
      <c r="L204" s="220" t="s">
        <v>116</v>
      </c>
      <c r="M204" s="901"/>
      <c r="N204" s="892"/>
      <c r="O204" s="907"/>
      <c r="P204" s="499"/>
      <c r="Q204" s="181"/>
      <c r="R204" s="181"/>
      <c r="S204" s="181"/>
      <c r="T204" s="181"/>
      <c r="U204" s="181"/>
      <c r="V204" s="181"/>
      <c r="W204" s="181"/>
      <c r="X204" s="181"/>
      <c r="Y204" s="181"/>
      <c r="Z204" s="181"/>
      <c r="AA204" s="181"/>
      <c r="AB204" s="181"/>
      <c r="AC204" s="181"/>
    </row>
    <row r="205" spans="1:29" s="14" customFormat="1" ht="39.75" customHeight="1">
      <c r="A205" s="181"/>
      <c r="B205" s="940" t="s">
        <v>117</v>
      </c>
      <c r="C205" s="941">
        <v>33</v>
      </c>
      <c r="D205" s="924">
        <v>129</v>
      </c>
      <c r="E205" s="231" t="s">
        <v>121</v>
      </c>
      <c r="F205" s="231">
        <v>3</v>
      </c>
      <c r="G205" s="159"/>
      <c r="H205" s="159">
        <v>33</v>
      </c>
      <c r="I205" s="231">
        <v>78</v>
      </c>
      <c r="J205" s="223">
        <v>12.21</v>
      </c>
      <c r="K205" s="223">
        <v>13.96</v>
      </c>
      <c r="L205" s="220" t="s">
        <v>75</v>
      </c>
      <c r="M205" s="901"/>
      <c r="N205" s="892"/>
      <c r="O205" s="907"/>
      <c r="P205" s="499"/>
      <c r="Q205" s="181"/>
      <c r="R205" s="181"/>
      <c r="S205" s="181"/>
      <c r="T205" s="181"/>
      <c r="U205" s="181"/>
      <c r="V205" s="181"/>
      <c r="W205" s="181"/>
      <c r="X205" s="181"/>
      <c r="Y205" s="181"/>
      <c r="Z205" s="181"/>
      <c r="AA205" s="181"/>
      <c r="AB205" s="181"/>
      <c r="AC205" s="181"/>
    </row>
    <row r="206" spans="1:29" s="14" customFormat="1" ht="39.75" customHeight="1">
      <c r="A206" s="181"/>
      <c r="B206" s="938"/>
      <c r="C206" s="939"/>
      <c r="D206" s="939"/>
      <c r="E206" s="159" t="s">
        <v>89</v>
      </c>
      <c r="F206" s="263">
        <v>2</v>
      </c>
      <c r="G206" s="159"/>
      <c r="H206" s="203">
        <v>30</v>
      </c>
      <c r="I206" s="159">
        <v>0</v>
      </c>
      <c r="J206" s="223">
        <v>9.3</v>
      </c>
      <c r="K206" s="223">
        <v>8.52</v>
      </c>
      <c r="L206" s="220" t="s">
        <v>116</v>
      </c>
      <c r="M206" s="901"/>
      <c r="N206" s="892"/>
      <c r="O206" s="907"/>
      <c r="P206" s="499"/>
      <c r="Q206" s="181"/>
      <c r="R206" s="181"/>
      <c r="S206" s="181"/>
      <c r="T206" s="181"/>
      <c r="U206" s="181"/>
      <c r="V206" s="181"/>
      <c r="W206" s="181"/>
      <c r="X206" s="181"/>
      <c r="Y206" s="181"/>
      <c r="Z206" s="181"/>
      <c r="AA206" s="181"/>
      <c r="AB206" s="181"/>
      <c r="AC206" s="181"/>
    </row>
    <row r="207" spans="1:29" s="14" customFormat="1" ht="39.75" customHeight="1">
      <c r="A207" s="180"/>
      <c r="B207" s="940" t="s">
        <v>117</v>
      </c>
      <c r="C207" s="941">
        <v>33</v>
      </c>
      <c r="D207" s="924">
        <v>130</v>
      </c>
      <c r="E207" s="924" t="s">
        <v>20</v>
      </c>
      <c r="F207" s="924">
        <v>3</v>
      </c>
      <c r="G207" s="924"/>
      <c r="H207" s="924">
        <v>20</v>
      </c>
      <c r="I207" s="924">
        <v>40</v>
      </c>
      <c r="J207" s="949">
        <v>7.38</v>
      </c>
      <c r="K207" s="949">
        <v>8.43</v>
      </c>
      <c r="L207" s="220" t="s">
        <v>75</v>
      </c>
      <c r="M207" s="901"/>
      <c r="N207" s="892"/>
      <c r="O207" s="907"/>
      <c r="P207" s="499"/>
      <c r="Q207" s="181"/>
      <c r="R207" s="181"/>
      <c r="S207" s="181"/>
      <c r="T207" s="181"/>
      <c r="U207" s="181"/>
      <c r="V207" s="181"/>
      <c r="W207" s="181"/>
      <c r="X207" s="181"/>
      <c r="Y207" s="181"/>
      <c r="Z207" s="181"/>
      <c r="AA207" s="181"/>
      <c r="AB207" s="181"/>
      <c r="AC207" s="181"/>
    </row>
    <row r="208" spans="1:15" ht="39.75" customHeight="1">
      <c r="A208" s="6"/>
      <c r="B208" s="938"/>
      <c r="C208" s="939"/>
      <c r="D208" s="939"/>
      <c r="E208" s="939"/>
      <c r="F208" s="939"/>
      <c r="G208" s="939"/>
      <c r="H208" s="939"/>
      <c r="I208" s="939"/>
      <c r="J208" s="950"/>
      <c r="K208" s="950"/>
      <c r="L208" s="220" t="s">
        <v>116</v>
      </c>
      <c r="M208" s="901"/>
      <c r="N208" s="892"/>
      <c r="O208" s="907"/>
    </row>
    <row r="209" spans="1:29" s="1" customFormat="1" ht="39.75" customHeight="1">
      <c r="A209" s="6"/>
      <c r="B209" s="940" t="s">
        <v>117</v>
      </c>
      <c r="C209" s="941">
        <v>33</v>
      </c>
      <c r="D209" s="924">
        <v>218</v>
      </c>
      <c r="E209" s="924" t="s">
        <v>12</v>
      </c>
      <c r="F209" s="924">
        <v>3</v>
      </c>
      <c r="G209" s="924">
        <v>61</v>
      </c>
      <c r="H209" s="924">
        <v>54</v>
      </c>
      <c r="I209" s="924">
        <v>69</v>
      </c>
      <c r="J209" s="949">
        <v>2701.84</v>
      </c>
      <c r="K209" s="949">
        <v>1589.32</v>
      </c>
      <c r="L209" s="220" t="s">
        <v>75</v>
      </c>
      <c r="M209" s="901"/>
      <c r="N209" s="892"/>
      <c r="O209" s="907"/>
      <c r="P209" s="500"/>
      <c r="Q209" s="6"/>
      <c r="R209" s="6"/>
      <c r="S209" s="6"/>
      <c r="T209" s="6"/>
      <c r="U209" s="6"/>
      <c r="V209" s="6"/>
      <c r="W209" s="6"/>
      <c r="X209" s="6"/>
      <c r="Y209" s="6"/>
      <c r="Z209" s="6"/>
      <c r="AA209" s="6"/>
      <c r="AB209" s="6"/>
      <c r="AC209" s="6"/>
    </row>
    <row r="210" spans="2:16" s="6" customFormat="1" ht="39.75" customHeight="1">
      <c r="B210" s="938"/>
      <c r="C210" s="939"/>
      <c r="D210" s="939"/>
      <c r="E210" s="939"/>
      <c r="F210" s="939"/>
      <c r="G210" s="939"/>
      <c r="H210" s="939"/>
      <c r="I210" s="939"/>
      <c r="J210" s="950"/>
      <c r="K210" s="950"/>
      <c r="L210" s="220" t="s">
        <v>116</v>
      </c>
      <c r="M210" s="901"/>
      <c r="N210" s="892"/>
      <c r="O210" s="907"/>
      <c r="P210" s="500"/>
    </row>
    <row r="211" spans="1:29" s="1" customFormat="1" ht="39.75" customHeight="1">
      <c r="A211" s="6"/>
      <c r="B211" s="940" t="s">
        <v>117</v>
      </c>
      <c r="C211" s="941">
        <v>33</v>
      </c>
      <c r="D211" s="924">
        <v>219</v>
      </c>
      <c r="E211" s="924" t="s">
        <v>12</v>
      </c>
      <c r="F211" s="924">
        <v>3</v>
      </c>
      <c r="G211" s="924"/>
      <c r="H211" s="924">
        <v>17</v>
      </c>
      <c r="I211" s="924">
        <v>82</v>
      </c>
      <c r="J211" s="949">
        <v>7.82</v>
      </c>
      <c r="K211" s="949">
        <v>4.6</v>
      </c>
      <c r="L211" s="220" t="s">
        <v>75</v>
      </c>
      <c r="M211" s="901"/>
      <c r="N211" s="892"/>
      <c r="O211" s="907"/>
      <c r="P211" s="500"/>
      <c r="Q211" s="6"/>
      <c r="R211" s="6"/>
      <c r="S211" s="6"/>
      <c r="T211" s="6"/>
      <c r="U211" s="6"/>
      <c r="V211" s="6"/>
      <c r="W211" s="6"/>
      <c r="X211" s="6"/>
      <c r="Y211" s="6"/>
      <c r="Z211" s="6"/>
      <c r="AA211" s="6"/>
      <c r="AB211" s="6"/>
      <c r="AC211" s="6"/>
    </row>
    <row r="212" spans="1:29" s="1" customFormat="1" ht="39.75" customHeight="1">
      <c r="A212" s="6"/>
      <c r="B212" s="938"/>
      <c r="C212" s="939"/>
      <c r="D212" s="939"/>
      <c r="E212" s="939"/>
      <c r="F212" s="939"/>
      <c r="G212" s="939"/>
      <c r="H212" s="939"/>
      <c r="I212" s="939"/>
      <c r="J212" s="950"/>
      <c r="K212" s="950"/>
      <c r="L212" s="220" t="s">
        <v>116</v>
      </c>
      <c r="M212" s="902"/>
      <c r="N212" s="892"/>
      <c r="O212" s="907"/>
      <c r="P212" s="500"/>
      <c r="Q212" s="6"/>
      <c r="R212" s="6"/>
      <c r="S212" s="6"/>
      <c r="T212" s="6"/>
      <c r="U212" s="6"/>
      <c r="V212" s="6"/>
      <c r="W212" s="6"/>
      <c r="X212" s="6"/>
      <c r="Y212" s="6"/>
      <c r="Z212" s="6"/>
      <c r="AA212" s="6"/>
      <c r="AB212" s="6"/>
      <c r="AC212" s="6"/>
    </row>
    <row r="213" spans="1:29" s="1" customFormat="1" ht="39.75" customHeight="1">
      <c r="A213" s="6"/>
      <c r="B213" s="932" t="s">
        <v>117</v>
      </c>
      <c r="C213" s="934">
        <v>33</v>
      </c>
      <c r="D213" s="934">
        <v>232</v>
      </c>
      <c r="E213" s="934" t="s">
        <v>78</v>
      </c>
      <c r="F213" s="934">
        <v>3</v>
      </c>
      <c r="G213" s="934">
        <v>1</v>
      </c>
      <c r="H213" s="934">
        <v>9</v>
      </c>
      <c r="I213" s="934">
        <v>91</v>
      </c>
      <c r="J213" s="951">
        <v>48.25</v>
      </c>
      <c r="K213" s="951">
        <v>28.38</v>
      </c>
      <c r="L213" s="225" t="s">
        <v>122</v>
      </c>
      <c r="M213" s="963" t="s">
        <v>123</v>
      </c>
      <c r="N213" s="892"/>
      <c r="O213" s="907"/>
      <c r="P213" s="500"/>
      <c r="Q213" s="6"/>
      <c r="R213" s="6"/>
      <c r="S213" s="6"/>
      <c r="T213" s="6"/>
      <c r="U213" s="6"/>
      <c r="V213" s="6"/>
      <c r="W213" s="6"/>
      <c r="X213" s="6"/>
      <c r="Y213" s="6"/>
      <c r="Z213" s="6"/>
      <c r="AA213" s="6"/>
      <c r="AB213" s="6"/>
      <c r="AC213" s="6"/>
    </row>
    <row r="214" spans="1:29" s="14" customFormat="1" ht="39.75" customHeight="1">
      <c r="A214" s="46"/>
      <c r="B214" s="966"/>
      <c r="C214" s="967"/>
      <c r="D214" s="967"/>
      <c r="E214" s="935"/>
      <c r="F214" s="935"/>
      <c r="G214" s="935"/>
      <c r="H214" s="935"/>
      <c r="I214" s="935"/>
      <c r="J214" s="952"/>
      <c r="K214" s="952"/>
      <c r="L214" s="225" t="s">
        <v>124</v>
      </c>
      <c r="M214" s="901"/>
      <c r="N214" s="892"/>
      <c r="O214" s="907"/>
      <c r="P214" s="499"/>
      <c r="Q214" s="181"/>
      <c r="R214" s="181"/>
      <c r="S214" s="181"/>
      <c r="T214" s="181"/>
      <c r="U214" s="181"/>
      <c r="V214" s="181"/>
      <c r="W214" s="181"/>
      <c r="X214" s="181"/>
      <c r="Y214" s="181"/>
      <c r="Z214" s="181"/>
      <c r="AA214" s="181"/>
      <c r="AB214" s="181"/>
      <c r="AC214" s="181"/>
    </row>
    <row r="215" spans="1:29" s="208" customFormat="1" ht="39.75" customHeight="1">
      <c r="A215" s="180"/>
      <c r="B215" s="933"/>
      <c r="C215" s="935"/>
      <c r="D215" s="935"/>
      <c r="E215" s="12" t="s">
        <v>125</v>
      </c>
      <c r="F215" s="12">
        <v>2</v>
      </c>
      <c r="G215" s="12"/>
      <c r="H215" s="12">
        <v>23</v>
      </c>
      <c r="I215" s="12">
        <v>0</v>
      </c>
      <c r="J215" s="264">
        <v>19.6</v>
      </c>
      <c r="K215" s="249">
        <v>13.07</v>
      </c>
      <c r="L215" s="225" t="s">
        <v>126</v>
      </c>
      <c r="M215" s="902"/>
      <c r="N215" s="892"/>
      <c r="O215" s="907"/>
      <c r="P215" s="498"/>
      <c r="Q215" s="180"/>
      <c r="R215" s="180"/>
      <c r="S215" s="180"/>
      <c r="T215" s="180"/>
      <c r="U215" s="180"/>
      <c r="V215" s="180"/>
      <c r="W215" s="180"/>
      <c r="X215" s="180"/>
      <c r="Y215" s="180"/>
      <c r="Z215" s="180"/>
      <c r="AA215" s="180"/>
      <c r="AB215" s="180"/>
      <c r="AC215" s="180"/>
    </row>
    <row r="216" spans="1:29" s="209" customFormat="1" ht="39.75" customHeight="1">
      <c r="A216" s="6"/>
      <c r="B216" s="932" t="s">
        <v>117</v>
      </c>
      <c r="C216" s="934">
        <v>33</v>
      </c>
      <c r="D216" s="934">
        <v>233</v>
      </c>
      <c r="E216" s="934" t="s">
        <v>127</v>
      </c>
      <c r="F216" s="934">
        <v>2</v>
      </c>
      <c r="G216" s="934"/>
      <c r="H216" s="934">
        <v>9</v>
      </c>
      <c r="I216" s="934">
        <v>0</v>
      </c>
      <c r="J216" s="951">
        <v>7.67</v>
      </c>
      <c r="K216" s="951">
        <v>5.11</v>
      </c>
      <c r="L216" s="225" t="s">
        <v>122</v>
      </c>
      <c r="M216" s="963" t="s">
        <v>80</v>
      </c>
      <c r="N216" s="892"/>
      <c r="O216" s="907"/>
      <c r="P216" s="500"/>
      <c r="Q216" s="6"/>
      <c r="R216" s="6"/>
      <c r="S216" s="6"/>
      <c r="T216" s="6"/>
      <c r="U216" s="6"/>
      <c r="V216" s="6"/>
      <c r="W216" s="6"/>
      <c r="X216" s="6"/>
      <c r="Y216" s="6"/>
      <c r="Z216" s="6"/>
      <c r="AA216" s="6"/>
      <c r="AB216" s="6"/>
      <c r="AC216" s="6"/>
    </row>
    <row r="217" spans="1:29" s="209" customFormat="1" ht="39.75" customHeight="1">
      <c r="A217" s="65"/>
      <c r="B217" s="966"/>
      <c r="C217" s="967"/>
      <c r="D217" s="967"/>
      <c r="E217" s="935"/>
      <c r="F217" s="935"/>
      <c r="G217" s="935"/>
      <c r="H217" s="935"/>
      <c r="I217" s="935"/>
      <c r="J217" s="952"/>
      <c r="K217" s="952"/>
      <c r="L217" s="225" t="s">
        <v>124</v>
      </c>
      <c r="M217" s="991"/>
      <c r="N217" s="892"/>
      <c r="O217" s="907"/>
      <c r="P217" s="500"/>
      <c r="Q217" s="6"/>
      <c r="R217" s="6"/>
      <c r="S217" s="6"/>
      <c r="T217" s="6"/>
      <c r="U217" s="6"/>
      <c r="V217" s="6"/>
      <c r="W217" s="6"/>
      <c r="X217" s="6"/>
      <c r="Y217" s="6"/>
      <c r="Z217" s="6"/>
      <c r="AA217" s="6"/>
      <c r="AB217" s="6"/>
      <c r="AC217" s="6"/>
    </row>
    <row r="218" spans="1:29" s="209" customFormat="1" ht="39.75" customHeight="1">
      <c r="A218" s="65"/>
      <c r="B218" s="933"/>
      <c r="C218" s="935"/>
      <c r="D218" s="935"/>
      <c r="E218" s="12" t="s">
        <v>84</v>
      </c>
      <c r="F218" s="12">
        <v>3</v>
      </c>
      <c r="G218" s="12"/>
      <c r="H218" s="12">
        <v>16</v>
      </c>
      <c r="I218" s="12">
        <v>39</v>
      </c>
      <c r="J218" s="264">
        <v>7.16</v>
      </c>
      <c r="K218" s="249">
        <v>4.21</v>
      </c>
      <c r="L218" s="225" t="s">
        <v>126</v>
      </c>
      <c r="M218" s="964"/>
      <c r="N218" s="892"/>
      <c r="O218" s="907"/>
      <c r="P218" s="500"/>
      <c r="Q218" s="6"/>
      <c r="R218" s="6"/>
      <c r="S218" s="6"/>
      <c r="T218" s="6"/>
      <c r="U218" s="6"/>
      <c r="V218" s="6"/>
      <c r="W218" s="6"/>
      <c r="X218" s="6"/>
      <c r="Y218" s="6"/>
      <c r="Z218" s="6"/>
      <c r="AA218" s="6"/>
      <c r="AB218" s="6"/>
      <c r="AC218" s="6"/>
    </row>
    <row r="219" spans="1:29" s="209" customFormat="1" ht="39.75" customHeight="1">
      <c r="A219" s="65"/>
      <c r="B219" s="940" t="s">
        <v>117</v>
      </c>
      <c r="C219" s="941">
        <v>34</v>
      </c>
      <c r="D219" s="924">
        <v>1</v>
      </c>
      <c r="E219" s="924" t="s">
        <v>118</v>
      </c>
      <c r="F219" s="924"/>
      <c r="G219" s="924"/>
      <c r="H219" s="924">
        <v>7</v>
      </c>
      <c r="I219" s="924">
        <v>11</v>
      </c>
      <c r="J219" s="949"/>
      <c r="K219" s="949"/>
      <c r="L219" s="220" t="s">
        <v>75</v>
      </c>
      <c r="M219" s="899" t="s">
        <v>119</v>
      </c>
      <c r="N219" s="892"/>
      <c r="O219" s="907"/>
      <c r="P219" s="500"/>
      <c r="Q219" s="6"/>
      <c r="R219" s="6"/>
      <c r="S219" s="6"/>
      <c r="T219" s="6"/>
      <c r="U219" s="6"/>
      <c r="V219" s="6"/>
      <c r="W219" s="6"/>
      <c r="X219" s="6"/>
      <c r="Y219" s="6"/>
      <c r="Z219" s="6"/>
      <c r="AA219" s="6"/>
      <c r="AB219" s="6"/>
      <c r="AC219" s="6"/>
    </row>
    <row r="220" spans="1:29" s="14" customFormat="1" ht="39.75" customHeight="1">
      <c r="A220" s="46"/>
      <c r="B220" s="938"/>
      <c r="C220" s="939"/>
      <c r="D220" s="939"/>
      <c r="E220" s="939"/>
      <c r="F220" s="939"/>
      <c r="G220" s="939"/>
      <c r="H220" s="939"/>
      <c r="I220" s="939"/>
      <c r="J220" s="950"/>
      <c r="K220" s="950"/>
      <c r="L220" s="220" t="s">
        <v>116</v>
      </c>
      <c r="M220" s="900"/>
      <c r="N220" s="892"/>
      <c r="O220" s="907"/>
      <c r="P220" s="499"/>
      <c r="Q220" s="181"/>
      <c r="R220" s="181"/>
      <c r="S220" s="181"/>
      <c r="T220" s="181"/>
      <c r="U220" s="181"/>
      <c r="V220" s="181"/>
      <c r="W220" s="181"/>
      <c r="X220" s="181"/>
      <c r="Y220" s="181"/>
      <c r="Z220" s="181"/>
      <c r="AA220" s="181"/>
      <c r="AB220" s="181"/>
      <c r="AC220" s="181"/>
    </row>
    <row r="221" spans="1:29" s="208" customFormat="1" ht="39.75" customHeight="1">
      <c r="A221" s="180"/>
      <c r="B221" s="940" t="s">
        <v>117</v>
      </c>
      <c r="C221" s="941">
        <v>34</v>
      </c>
      <c r="D221" s="924">
        <v>2</v>
      </c>
      <c r="E221" s="231" t="s">
        <v>78</v>
      </c>
      <c r="F221" s="231">
        <v>3</v>
      </c>
      <c r="G221" s="159">
        <v>4</v>
      </c>
      <c r="H221" s="159">
        <v>38</v>
      </c>
      <c r="I221" s="231">
        <v>0</v>
      </c>
      <c r="J221" s="223">
        <v>192.28</v>
      </c>
      <c r="K221" s="223">
        <v>113.1</v>
      </c>
      <c r="L221" s="220" t="s">
        <v>75</v>
      </c>
      <c r="M221" s="901"/>
      <c r="N221" s="892"/>
      <c r="O221" s="907"/>
      <c r="P221" s="498"/>
      <c r="Q221" s="180"/>
      <c r="R221" s="180"/>
      <c r="S221" s="180"/>
      <c r="T221" s="180"/>
      <c r="U221" s="180"/>
      <c r="V221" s="180"/>
      <c r="W221" s="180"/>
      <c r="X221" s="180"/>
      <c r="Y221" s="180"/>
      <c r="Z221" s="180"/>
      <c r="AA221" s="180"/>
      <c r="AB221" s="180"/>
      <c r="AC221" s="180"/>
    </row>
    <row r="222" spans="1:29" s="209" customFormat="1" ht="39.75" customHeight="1">
      <c r="A222" s="6"/>
      <c r="B222" s="938"/>
      <c r="C222" s="939"/>
      <c r="D222" s="939"/>
      <c r="E222" s="159" t="s">
        <v>77</v>
      </c>
      <c r="F222" s="263">
        <v>3</v>
      </c>
      <c r="G222" s="159">
        <v>9</v>
      </c>
      <c r="H222" s="203">
        <v>93</v>
      </c>
      <c r="I222" s="159">
        <v>45</v>
      </c>
      <c r="J222" s="223">
        <v>92.35</v>
      </c>
      <c r="K222" s="223">
        <v>51.31</v>
      </c>
      <c r="L222" s="220" t="s">
        <v>116</v>
      </c>
      <c r="M222" s="901"/>
      <c r="N222" s="892"/>
      <c r="O222" s="907"/>
      <c r="P222" s="500"/>
      <c r="Q222" s="6"/>
      <c r="R222" s="6"/>
      <c r="S222" s="6"/>
      <c r="T222" s="6"/>
      <c r="U222" s="6"/>
      <c r="V222" s="6"/>
      <c r="W222" s="6"/>
      <c r="X222" s="6"/>
      <c r="Y222" s="6"/>
      <c r="Z222" s="6"/>
      <c r="AA222" s="6"/>
      <c r="AB222" s="6"/>
      <c r="AC222" s="6"/>
    </row>
    <row r="223" spans="1:29" s="209" customFormat="1" ht="39.75" customHeight="1">
      <c r="A223" s="65"/>
      <c r="B223" s="940" t="s">
        <v>117</v>
      </c>
      <c r="C223" s="941">
        <v>34</v>
      </c>
      <c r="D223" s="924">
        <v>4</v>
      </c>
      <c r="E223" s="924" t="s">
        <v>12</v>
      </c>
      <c r="F223" s="924">
        <v>4</v>
      </c>
      <c r="G223" s="924">
        <v>17</v>
      </c>
      <c r="H223" s="924">
        <v>10</v>
      </c>
      <c r="I223" s="924">
        <v>5</v>
      </c>
      <c r="J223" s="949">
        <v>618.22</v>
      </c>
      <c r="K223" s="949">
        <v>397.43</v>
      </c>
      <c r="L223" s="220" t="s">
        <v>75</v>
      </c>
      <c r="M223" s="901"/>
      <c r="N223" s="892"/>
      <c r="O223" s="907"/>
      <c r="P223" s="500"/>
      <c r="Q223" s="6"/>
      <c r="R223" s="6"/>
      <c r="S223" s="6"/>
      <c r="T223" s="6"/>
      <c r="U223" s="6"/>
      <c r="V223" s="6"/>
      <c r="W223" s="6"/>
      <c r="X223" s="6"/>
      <c r="Y223" s="6"/>
      <c r="Z223" s="6"/>
      <c r="AA223" s="6"/>
      <c r="AB223" s="6"/>
      <c r="AC223" s="6"/>
    </row>
    <row r="224" spans="1:29" s="209" customFormat="1" ht="39.75" customHeight="1">
      <c r="A224" s="65"/>
      <c r="B224" s="938"/>
      <c r="C224" s="939"/>
      <c r="D224" s="939"/>
      <c r="E224" s="939"/>
      <c r="F224" s="939"/>
      <c r="G224" s="939"/>
      <c r="H224" s="939"/>
      <c r="I224" s="939"/>
      <c r="J224" s="950"/>
      <c r="K224" s="950"/>
      <c r="L224" s="220" t="s">
        <v>116</v>
      </c>
      <c r="M224" s="901"/>
      <c r="N224" s="892"/>
      <c r="O224" s="907"/>
      <c r="P224" s="500"/>
      <c r="Q224" s="6"/>
      <c r="R224" s="6"/>
      <c r="S224" s="6"/>
      <c r="T224" s="6"/>
      <c r="U224" s="6"/>
      <c r="V224" s="6"/>
      <c r="W224" s="6"/>
      <c r="X224" s="6"/>
      <c r="Y224" s="6"/>
      <c r="Z224" s="6"/>
      <c r="AA224" s="6"/>
      <c r="AB224" s="6"/>
      <c r="AC224" s="6"/>
    </row>
    <row r="225" spans="1:29" s="209" customFormat="1" ht="39.75" customHeight="1">
      <c r="A225" s="65"/>
      <c r="B225" s="940" t="s">
        <v>117</v>
      </c>
      <c r="C225" s="941">
        <v>34</v>
      </c>
      <c r="D225" s="924">
        <v>107</v>
      </c>
      <c r="E225" s="924" t="s">
        <v>25</v>
      </c>
      <c r="F225" s="924">
        <v>3</v>
      </c>
      <c r="G225" s="924"/>
      <c r="H225" s="924">
        <v>4</v>
      </c>
      <c r="I225" s="924">
        <v>75</v>
      </c>
      <c r="J225" s="949">
        <v>0.44</v>
      </c>
      <c r="K225" s="949">
        <v>0.25</v>
      </c>
      <c r="L225" s="220" t="s">
        <v>75</v>
      </c>
      <c r="M225" s="901"/>
      <c r="N225" s="892"/>
      <c r="O225" s="907"/>
      <c r="P225" s="500"/>
      <c r="Q225" s="6"/>
      <c r="R225" s="6"/>
      <c r="S225" s="6"/>
      <c r="T225" s="6"/>
      <c r="U225" s="6"/>
      <c r="V225" s="6"/>
      <c r="W225" s="6"/>
      <c r="X225" s="6"/>
      <c r="Y225" s="6"/>
      <c r="Z225" s="6"/>
      <c r="AA225" s="6"/>
      <c r="AB225" s="6"/>
      <c r="AC225" s="6"/>
    </row>
    <row r="226" spans="1:29" s="209" customFormat="1" ht="39.75" customHeight="1">
      <c r="A226" s="65"/>
      <c r="B226" s="938"/>
      <c r="C226" s="939"/>
      <c r="D226" s="939"/>
      <c r="E226" s="939"/>
      <c r="F226" s="939"/>
      <c r="G226" s="939"/>
      <c r="H226" s="939"/>
      <c r="I226" s="939"/>
      <c r="J226" s="950"/>
      <c r="K226" s="950"/>
      <c r="L226" s="220" t="s">
        <v>116</v>
      </c>
      <c r="M226" s="901"/>
      <c r="N226" s="892"/>
      <c r="O226" s="907"/>
      <c r="P226" s="500"/>
      <c r="Q226" s="6"/>
      <c r="R226" s="6"/>
      <c r="S226" s="6"/>
      <c r="T226" s="6"/>
      <c r="U226" s="6"/>
      <c r="V226" s="6"/>
      <c r="W226" s="6"/>
      <c r="X226" s="6"/>
      <c r="Y226" s="6"/>
      <c r="Z226" s="6"/>
      <c r="AA226" s="6"/>
      <c r="AB226" s="6"/>
      <c r="AC226" s="6"/>
    </row>
    <row r="227" spans="1:29" s="209" customFormat="1" ht="39.75" customHeight="1">
      <c r="A227" s="65"/>
      <c r="B227" s="940" t="s">
        <v>117</v>
      </c>
      <c r="C227" s="941">
        <v>34</v>
      </c>
      <c r="D227" s="924">
        <v>108</v>
      </c>
      <c r="E227" s="231" t="s">
        <v>78</v>
      </c>
      <c r="F227" s="231">
        <v>3</v>
      </c>
      <c r="G227" s="159">
        <v>2</v>
      </c>
      <c r="H227" s="159">
        <v>36</v>
      </c>
      <c r="I227" s="231">
        <v>0</v>
      </c>
      <c r="J227" s="223">
        <v>103.6</v>
      </c>
      <c r="K227" s="223">
        <v>60.94</v>
      </c>
      <c r="L227" s="220" t="s">
        <v>75</v>
      </c>
      <c r="M227" s="901"/>
      <c r="N227" s="892"/>
      <c r="O227" s="907"/>
      <c r="P227" s="500"/>
      <c r="Q227" s="6"/>
      <c r="R227" s="6"/>
      <c r="S227" s="6"/>
      <c r="T227" s="6"/>
      <c r="U227" s="6"/>
      <c r="V227" s="6"/>
      <c r="W227" s="6"/>
      <c r="X227" s="6"/>
      <c r="Y227" s="6"/>
      <c r="Z227" s="6"/>
      <c r="AA227" s="6"/>
      <c r="AB227" s="6"/>
      <c r="AC227" s="6"/>
    </row>
    <row r="228" spans="1:29" s="209" customFormat="1" ht="39.75" customHeight="1">
      <c r="A228" s="65"/>
      <c r="B228" s="938"/>
      <c r="C228" s="939"/>
      <c r="D228" s="939"/>
      <c r="E228" s="159" t="s">
        <v>77</v>
      </c>
      <c r="F228" s="263">
        <v>3</v>
      </c>
      <c r="G228" s="159">
        <v>1</v>
      </c>
      <c r="H228" s="203">
        <v>21</v>
      </c>
      <c r="I228" s="159">
        <v>25</v>
      </c>
      <c r="J228" s="223">
        <v>11.27</v>
      </c>
      <c r="K228" s="223">
        <v>6.26</v>
      </c>
      <c r="L228" s="220" t="s">
        <v>116</v>
      </c>
      <c r="M228" s="901"/>
      <c r="N228" s="892"/>
      <c r="O228" s="907"/>
      <c r="P228" s="500"/>
      <c r="Q228" s="6"/>
      <c r="R228" s="6"/>
      <c r="S228" s="6"/>
      <c r="T228" s="6"/>
      <c r="U228" s="6"/>
      <c r="V228" s="6"/>
      <c r="W228" s="6"/>
      <c r="X228" s="6"/>
      <c r="Y228" s="6"/>
      <c r="Z228" s="6"/>
      <c r="AA228" s="6"/>
      <c r="AB228" s="6"/>
      <c r="AC228" s="6"/>
    </row>
    <row r="229" spans="1:29" s="209" customFormat="1" ht="39.75" customHeight="1">
      <c r="A229" s="65"/>
      <c r="B229" s="940" t="s">
        <v>117</v>
      </c>
      <c r="C229" s="941">
        <v>34</v>
      </c>
      <c r="D229" s="924">
        <v>109</v>
      </c>
      <c r="E229" s="924" t="s">
        <v>25</v>
      </c>
      <c r="F229" s="924">
        <v>3</v>
      </c>
      <c r="G229" s="924"/>
      <c r="H229" s="924">
        <v>1</v>
      </c>
      <c r="I229" s="924">
        <v>85</v>
      </c>
      <c r="J229" s="949">
        <v>0.17</v>
      </c>
      <c r="K229" s="949">
        <v>0.1</v>
      </c>
      <c r="L229" s="220" t="s">
        <v>75</v>
      </c>
      <c r="M229" s="901"/>
      <c r="N229" s="892"/>
      <c r="O229" s="907"/>
      <c r="P229" s="500"/>
      <c r="Q229" s="6"/>
      <c r="R229" s="6"/>
      <c r="S229" s="6"/>
      <c r="T229" s="6"/>
      <c r="U229" s="6"/>
      <c r="V229" s="6"/>
      <c r="W229" s="6"/>
      <c r="X229" s="6"/>
      <c r="Y229" s="6"/>
      <c r="Z229" s="6"/>
      <c r="AA229" s="6"/>
      <c r="AB229" s="6"/>
      <c r="AC229" s="6"/>
    </row>
    <row r="230" spans="1:29" s="209" customFormat="1" ht="39.75" customHeight="1">
      <c r="A230" s="65"/>
      <c r="B230" s="938"/>
      <c r="C230" s="939"/>
      <c r="D230" s="939"/>
      <c r="E230" s="939"/>
      <c r="F230" s="939"/>
      <c r="G230" s="939"/>
      <c r="H230" s="939"/>
      <c r="I230" s="939"/>
      <c r="J230" s="950"/>
      <c r="K230" s="950"/>
      <c r="L230" s="220" t="s">
        <v>116</v>
      </c>
      <c r="M230" s="901"/>
      <c r="N230" s="892"/>
      <c r="O230" s="907"/>
      <c r="P230" s="500"/>
      <c r="Q230" s="6"/>
      <c r="R230" s="6"/>
      <c r="S230" s="6"/>
      <c r="T230" s="6"/>
      <c r="U230" s="6"/>
      <c r="V230" s="6"/>
      <c r="W230" s="6"/>
      <c r="X230" s="6"/>
      <c r="Y230" s="6"/>
      <c r="Z230" s="6"/>
      <c r="AA230" s="6"/>
      <c r="AB230" s="6"/>
      <c r="AC230" s="6"/>
    </row>
    <row r="231" spans="1:29" s="209" customFormat="1" ht="39.75" customHeight="1">
      <c r="A231" s="65"/>
      <c r="B231" s="940" t="s">
        <v>117</v>
      </c>
      <c r="C231" s="941">
        <v>34</v>
      </c>
      <c r="D231" s="924">
        <v>110</v>
      </c>
      <c r="E231" s="924" t="s">
        <v>25</v>
      </c>
      <c r="F231" s="924">
        <v>3</v>
      </c>
      <c r="G231" s="924"/>
      <c r="H231" s="924">
        <v>2</v>
      </c>
      <c r="I231" s="924">
        <v>50</v>
      </c>
      <c r="J231" s="949">
        <v>0.23</v>
      </c>
      <c r="K231" s="949">
        <v>0.13</v>
      </c>
      <c r="L231" s="220" t="s">
        <v>75</v>
      </c>
      <c r="M231" s="901"/>
      <c r="N231" s="892"/>
      <c r="O231" s="907"/>
      <c r="P231" s="500"/>
      <c r="Q231" s="6"/>
      <c r="R231" s="6"/>
      <c r="S231" s="6"/>
      <c r="T231" s="6"/>
      <c r="U231" s="6"/>
      <c r="V231" s="6"/>
      <c r="W231" s="6"/>
      <c r="X231" s="6"/>
      <c r="Y231" s="6"/>
      <c r="Z231" s="6"/>
      <c r="AA231" s="6"/>
      <c r="AB231" s="6"/>
      <c r="AC231" s="6"/>
    </row>
    <row r="232" spans="1:29" s="209" customFormat="1" ht="39.75" customHeight="1">
      <c r="A232" s="65"/>
      <c r="B232" s="938"/>
      <c r="C232" s="939"/>
      <c r="D232" s="939"/>
      <c r="E232" s="939"/>
      <c r="F232" s="939"/>
      <c r="G232" s="939"/>
      <c r="H232" s="939"/>
      <c r="I232" s="939"/>
      <c r="J232" s="950"/>
      <c r="K232" s="950"/>
      <c r="L232" s="220" t="s">
        <v>116</v>
      </c>
      <c r="M232" s="901"/>
      <c r="N232" s="892"/>
      <c r="O232" s="907"/>
      <c r="P232" s="500"/>
      <c r="Q232" s="6"/>
      <c r="R232" s="6"/>
      <c r="S232" s="6"/>
      <c r="T232" s="6"/>
      <c r="U232" s="6"/>
      <c r="V232" s="6"/>
      <c r="W232" s="6"/>
      <c r="X232" s="6"/>
      <c r="Y232" s="6"/>
      <c r="Z232" s="6"/>
      <c r="AA232" s="6"/>
      <c r="AB232" s="6"/>
      <c r="AC232" s="6"/>
    </row>
    <row r="233" spans="1:29" s="209" customFormat="1" ht="39.75" customHeight="1">
      <c r="A233" s="65"/>
      <c r="B233" s="940" t="s">
        <v>117</v>
      </c>
      <c r="C233" s="941">
        <v>34</v>
      </c>
      <c r="D233" s="924">
        <v>111</v>
      </c>
      <c r="E233" s="924" t="s">
        <v>12</v>
      </c>
      <c r="F233" s="924">
        <v>4</v>
      </c>
      <c r="G233" s="924"/>
      <c r="H233" s="924">
        <v>53</v>
      </c>
      <c r="I233" s="924">
        <v>70</v>
      </c>
      <c r="J233" s="949">
        <v>19.41</v>
      </c>
      <c r="K233" s="949">
        <v>12.48</v>
      </c>
      <c r="L233" s="220" t="s">
        <v>75</v>
      </c>
      <c r="M233" s="901"/>
      <c r="N233" s="892"/>
      <c r="O233" s="907"/>
      <c r="P233" s="500"/>
      <c r="Q233" s="6"/>
      <c r="R233" s="6"/>
      <c r="S233" s="6"/>
      <c r="T233" s="6"/>
      <c r="U233" s="6"/>
      <c r="V233" s="6"/>
      <c r="W233" s="6"/>
      <c r="X233" s="6"/>
      <c r="Y233" s="6"/>
      <c r="Z233" s="6"/>
      <c r="AA233" s="6"/>
      <c r="AB233" s="6"/>
      <c r="AC233" s="6"/>
    </row>
    <row r="234" spans="1:29" s="209" customFormat="1" ht="39.75" customHeight="1">
      <c r="A234" s="65"/>
      <c r="B234" s="938"/>
      <c r="C234" s="939"/>
      <c r="D234" s="939"/>
      <c r="E234" s="939"/>
      <c r="F234" s="939"/>
      <c r="G234" s="939"/>
      <c r="H234" s="939"/>
      <c r="I234" s="939"/>
      <c r="J234" s="950"/>
      <c r="K234" s="950"/>
      <c r="L234" s="220" t="s">
        <v>116</v>
      </c>
      <c r="M234" s="901"/>
      <c r="N234" s="892"/>
      <c r="O234" s="907"/>
      <c r="P234" s="500"/>
      <c r="Q234" s="6"/>
      <c r="R234" s="6"/>
      <c r="S234" s="6"/>
      <c r="T234" s="6"/>
      <c r="U234" s="6"/>
      <c r="V234" s="6"/>
      <c r="W234" s="6"/>
      <c r="X234" s="6"/>
      <c r="Y234" s="6"/>
      <c r="Z234" s="6"/>
      <c r="AA234" s="6"/>
      <c r="AB234" s="6"/>
      <c r="AC234" s="6"/>
    </row>
    <row r="235" spans="1:29" s="209" customFormat="1" ht="39.75" customHeight="1">
      <c r="A235" s="65"/>
      <c r="B235" s="940" t="s">
        <v>117</v>
      </c>
      <c r="C235" s="941">
        <v>34</v>
      </c>
      <c r="D235" s="924">
        <v>112</v>
      </c>
      <c r="E235" s="924" t="s">
        <v>12</v>
      </c>
      <c r="F235" s="924">
        <v>4</v>
      </c>
      <c r="G235" s="924">
        <v>12</v>
      </c>
      <c r="H235" s="924">
        <v>89</v>
      </c>
      <c r="I235" s="924">
        <v>0</v>
      </c>
      <c r="J235" s="949">
        <v>466</v>
      </c>
      <c r="K235" s="949">
        <v>299.57</v>
      </c>
      <c r="L235" s="220" t="s">
        <v>75</v>
      </c>
      <c r="M235" s="901"/>
      <c r="N235" s="892"/>
      <c r="O235" s="907"/>
      <c r="P235" s="500"/>
      <c r="Q235" s="6"/>
      <c r="R235" s="6"/>
      <c r="S235" s="6"/>
      <c r="T235" s="6"/>
      <c r="U235" s="6"/>
      <c r="V235" s="6"/>
      <c r="W235" s="6"/>
      <c r="X235" s="6"/>
      <c r="Y235" s="6"/>
      <c r="Z235" s="6"/>
      <c r="AA235" s="6"/>
      <c r="AB235" s="6"/>
      <c r="AC235" s="6"/>
    </row>
    <row r="236" spans="1:29" s="209" customFormat="1" ht="39.75" customHeight="1">
      <c r="A236" s="6"/>
      <c r="B236" s="938"/>
      <c r="C236" s="939"/>
      <c r="D236" s="939"/>
      <c r="E236" s="939"/>
      <c r="F236" s="939"/>
      <c r="G236" s="939"/>
      <c r="H236" s="939"/>
      <c r="I236" s="939"/>
      <c r="J236" s="950"/>
      <c r="K236" s="950"/>
      <c r="L236" s="220" t="s">
        <v>116</v>
      </c>
      <c r="M236" s="901"/>
      <c r="N236" s="892"/>
      <c r="O236" s="907"/>
      <c r="P236" s="500"/>
      <c r="Q236" s="6"/>
      <c r="R236" s="6"/>
      <c r="S236" s="6"/>
      <c r="T236" s="6"/>
      <c r="U236" s="6"/>
      <c r="V236" s="6"/>
      <c r="W236" s="6"/>
      <c r="X236" s="6"/>
      <c r="Y236" s="6"/>
      <c r="Z236" s="6"/>
      <c r="AA236" s="6"/>
      <c r="AB236" s="6"/>
      <c r="AC236" s="6"/>
    </row>
    <row r="237" spans="1:29" s="209" customFormat="1" ht="39.75" customHeight="1">
      <c r="A237" s="6"/>
      <c r="B237" s="940" t="s">
        <v>117</v>
      </c>
      <c r="C237" s="941">
        <v>34</v>
      </c>
      <c r="D237" s="924">
        <v>113</v>
      </c>
      <c r="E237" s="924" t="s">
        <v>12</v>
      </c>
      <c r="F237" s="924">
        <v>4</v>
      </c>
      <c r="G237" s="924">
        <v>12</v>
      </c>
      <c r="H237" s="924">
        <v>82</v>
      </c>
      <c r="I237" s="924">
        <v>0</v>
      </c>
      <c r="J237" s="949">
        <v>463.47</v>
      </c>
      <c r="K237" s="949">
        <v>297.94</v>
      </c>
      <c r="L237" s="220" t="s">
        <v>75</v>
      </c>
      <c r="M237" s="901"/>
      <c r="N237" s="892"/>
      <c r="O237" s="907"/>
      <c r="P237" s="500"/>
      <c r="Q237" s="6"/>
      <c r="R237" s="6"/>
      <c r="S237" s="6"/>
      <c r="T237" s="6"/>
      <c r="U237" s="6"/>
      <c r="V237" s="6"/>
      <c r="W237" s="6"/>
      <c r="X237" s="6"/>
      <c r="Y237" s="6"/>
      <c r="Z237" s="6"/>
      <c r="AA237" s="6"/>
      <c r="AB237" s="6"/>
      <c r="AC237" s="6"/>
    </row>
    <row r="238" spans="1:46" s="209" customFormat="1" ht="39.75" customHeight="1">
      <c r="A238" s="180"/>
      <c r="B238" s="938"/>
      <c r="C238" s="939"/>
      <c r="D238" s="939"/>
      <c r="E238" s="939"/>
      <c r="F238" s="939"/>
      <c r="G238" s="939"/>
      <c r="H238" s="939"/>
      <c r="I238" s="939"/>
      <c r="J238" s="950"/>
      <c r="K238" s="950"/>
      <c r="L238" s="220" t="s">
        <v>116</v>
      </c>
      <c r="M238" s="901"/>
      <c r="N238" s="892"/>
      <c r="O238" s="907"/>
      <c r="P238" s="498"/>
      <c r="Q238" s="180"/>
      <c r="R238" s="180"/>
      <c r="S238" s="180"/>
      <c r="T238" s="180"/>
      <c r="U238" s="180"/>
      <c r="V238" s="180"/>
      <c r="W238" s="180"/>
      <c r="X238" s="180"/>
      <c r="Y238" s="180"/>
      <c r="Z238" s="180"/>
      <c r="AA238" s="180"/>
      <c r="AB238" s="180"/>
      <c r="AC238" s="180"/>
      <c r="AD238" s="208"/>
      <c r="AE238" s="208"/>
      <c r="AF238" s="208"/>
      <c r="AG238" s="208"/>
      <c r="AH238" s="208"/>
      <c r="AI238" s="208"/>
      <c r="AJ238" s="208"/>
      <c r="AK238" s="208"/>
      <c r="AL238" s="208"/>
      <c r="AM238" s="208"/>
      <c r="AN238" s="208"/>
      <c r="AO238" s="208"/>
      <c r="AP238" s="208"/>
      <c r="AQ238" s="208"/>
      <c r="AR238" s="208"/>
      <c r="AS238" s="208"/>
      <c r="AT238" s="208"/>
    </row>
    <row r="239" spans="1:29" s="209" customFormat="1" ht="39.75" customHeight="1">
      <c r="A239" s="6"/>
      <c r="B239" s="940" t="s">
        <v>117</v>
      </c>
      <c r="C239" s="941">
        <v>34</v>
      </c>
      <c r="D239" s="924">
        <v>114</v>
      </c>
      <c r="E239" s="924" t="s">
        <v>12</v>
      </c>
      <c r="F239" s="924">
        <v>4</v>
      </c>
      <c r="G239" s="924"/>
      <c r="H239" s="924">
        <v>1</v>
      </c>
      <c r="I239" s="924">
        <v>10</v>
      </c>
      <c r="J239" s="949">
        <v>0.4</v>
      </c>
      <c r="K239" s="949">
        <v>0.26</v>
      </c>
      <c r="L239" s="220" t="s">
        <v>75</v>
      </c>
      <c r="M239" s="901"/>
      <c r="N239" s="892"/>
      <c r="O239" s="907"/>
      <c r="P239" s="500"/>
      <c r="Q239" s="6"/>
      <c r="R239" s="6"/>
      <c r="S239" s="6"/>
      <c r="T239" s="6"/>
      <c r="U239" s="6"/>
      <c r="V239" s="6"/>
      <c r="W239" s="6"/>
      <c r="X239" s="6"/>
      <c r="Y239" s="6"/>
      <c r="Z239" s="6"/>
      <c r="AA239" s="6"/>
      <c r="AB239" s="6"/>
      <c r="AC239" s="6"/>
    </row>
    <row r="240" spans="1:29" s="209" customFormat="1" ht="39.75" customHeight="1">
      <c r="A240" s="6"/>
      <c r="B240" s="938"/>
      <c r="C240" s="939"/>
      <c r="D240" s="939"/>
      <c r="E240" s="939"/>
      <c r="F240" s="939"/>
      <c r="G240" s="939"/>
      <c r="H240" s="939"/>
      <c r="I240" s="939"/>
      <c r="J240" s="950"/>
      <c r="K240" s="950"/>
      <c r="L240" s="220" t="s">
        <v>116</v>
      </c>
      <c r="M240" s="901"/>
      <c r="N240" s="892"/>
      <c r="O240" s="907"/>
      <c r="P240" s="500"/>
      <c r="Q240" s="6"/>
      <c r="R240" s="6"/>
      <c r="S240" s="6"/>
      <c r="T240" s="6"/>
      <c r="U240" s="6"/>
      <c r="V240" s="6"/>
      <c r="W240" s="6"/>
      <c r="X240" s="6"/>
      <c r="Y240" s="6"/>
      <c r="Z240" s="6"/>
      <c r="AA240" s="6"/>
      <c r="AB240" s="6"/>
      <c r="AC240" s="6"/>
    </row>
    <row r="241" spans="1:46" s="209" customFormat="1" ht="39.75" customHeight="1">
      <c r="A241" s="181"/>
      <c r="B241" s="940" t="s">
        <v>117</v>
      </c>
      <c r="C241" s="941">
        <v>34</v>
      </c>
      <c r="D241" s="924">
        <v>115</v>
      </c>
      <c r="E241" s="924" t="s">
        <v>12</v>
      </c>
      <c r="F241" s="924">
        <v>4</v>
      </c>
      <c r="G241" s="924"/>
      <c r="H241" s="924">
        <v>1</v>
      </c>
      <c r="I241" s="924">
        <v>15</v>
      </c>
      <c r="J241" s="949">
        <v>0.42</v>
      </c>
      <c r="K241" s="949">
        <v>0.27</v>
      </c>
      <c r="L241" s="220" t="s">
        <v>75</v>
      </c>
      <c r="M241" s="901"/>
      <c r="N241" s="892"/>
      <c r="O241" s="907"/>
      <c r="P241" s="499"/>
      <c r="Q241" s="181"/>
      <c r="R241" s="181"/>
      <c r="S241" s="181"/>
      <c r="T241" s="181"/>
      <c r="U241" s="181"/>
      <c r="V241" s="181"/>
      <c r="W241" s="181"/>
      <c r="X241" s="181"/>
      <c r="Y241" s="181"/>
      <c r="Z241" s="181"/>
      <c r="AA241" s="181"/>
      <c r="AB241" s="181"/>
      <c r="AC241" s="181"/>
      <c r="AD241" s="210"/>
      <c r="AE241" s="210"/>
      <c r="AF241" s="210"/>
      <c r="AG241" s="210"/>
      <c r="AH241" s="210"/>
      <c r="AI241" s="210"/>
      <c r="AJ241" s="210"/>
      <c r="AK241" s="210"/>
      <c r="AL241" s="210"/>
      <c r="AM241" s="210"/>
      <c r="AN241" s="210"/>
      <c r="AO241" s="210"/>
      <c r="AP241" s="210"/>
      <c r="AQ241" s="210"/>
      <c r="AR241" s="210"/>
      <c r="AS241" s="210"/>
      <c r="AT241" s="210"/>
    </row>
    <row r="242" spans="1:46" s="209" customFormat="1" ht="39.75" customHeight="1">
      <c r="A242" s="181"/>
      <c r="B242" s="938"/>
      <c r="C242" s="939"/>
      <c r="D242" s="939"/>
      <c r="E242" s="939"/>
      <c r="F242" s="939"/>
      <c r="G242" s="939"/>
      <c r="H242" s="939"/>
      <c r="I242" s="939"/>
      <c r="J242" s="950"/>
      <c r="K242" s="950"/>
      <c r="L242" s="220" t="s">
        <v>116</v>
      </c>
      <c r="M242" s="901"/>
      <c r="N242" s="892"/>
      <c r="O242" s="907"/>
      <c r="P242" s="499"/>
      <c r="Q242" s="181"/>
      <c r="R242" s="181"/>
      <c r="S242" s="181"/>
      <c r="T242" s="181"/>
      <c r="U242" s="181"/>
      <c r="V242" s="181"/>
      <c r="W242" s="181"/>
      <c r="X242" s="181"/>
      <c r="Y242" s="181"/>
      <c r="Z242" s="181"/>
      <c r="AA242" s="181"/>
      <c r="AB242" s="181"/>
      <c r="AC242" s="181"/>
      <c r="AD242" s="210"/>
      <c r="AE242" s="210"/>
      <c r="AF242" s="210"/>
      <c r="AG242" s="210"/>
      <c r="AH242" s="210"/>
      <c r="AI242" s="210"/>
      <c r="AJ242" s="210"/>
      <c r="AK242" s="210"/>
      <c r="AL242" s="210"/>
      <c r="AM242" s="210"/>
      <c r="AN242" s="210"/>
      <c r="AO242" s="210"/>
      <c r="AP242" s="210"/>
      <c r="AQ242" s="210"/>
      <c r="AR242" s="210"/>
      <c r="AS242" s="210"/>
      <c r="AT242" s="210"/>
    </row>
    <row r="243" spans="1:46" s="209" customFormat="1" ht="39.75" customHeight="1">
      <c r="A243" s="65"/>
      <c r="B243" s="940" t="s">
        <v>117</v>
      </c>
      <c r="C243" s="941">
        <v>41</v>
      </c>
      <c r="D243" s="924">
        <v>1</v>
      </c>
      <c r="E243" s="924" t="s">
        <v>12</v>
      </c>
      <c r="F243" s="924">
        <v>2</v>
      </c>
      <c r="G243" s="924">
        <v>3</v>
      </c>
      <c r="H243" s="924">
        <v>22</v>
      </c>
      <c r="I243" s="924">
        <v>80</v>
      </c>
      <c r="J243" s="949">
        <v>166.71</v>
      </c>
      <c r="K243" s="949">
        <v>91.69</v>
      </c>
      <c r="L243" s="220" t="s">
        <v>75</v>
      </c>
      <c r="M243" s="901"/>
      <c r="N243" s="892"/>
      <c r="O243" s="907"/>
      <c r="P243" s="500"/>
      <c r="Q243" s="65"/>
      <c r="R243" s="65"/>
      <c r="S243" s="65"/>
      <c r="T243" s="65"/>
      <c r="U243" s="65"/>
      <c r="V243" s="65"/>
      <c r="W243" s="65"/>
      <c r="X243" s="65"/>
      <c r="Y243" s="65"/>
      <c r="Z243" s="65"/>
      <c r="AA243" s="65"/>
      <c r="AB243" s="65"/>
      <c r="AC243" s="65"/>
      <c r="AD243" s="212"/>
      <c r="AE243" s="212"/>
      <c r="AF243" s="212"/>
      <c r="AG243" s="212"/>
      <c r="AH243" s="212"/>
      <c r="AI243" s="212"/>
      <c r="AJ243" s="212"/>
      <c r="AK243" s="212"/>
      <c r="AL243" s="212"/>
      <c r="AM243" s="212"/>
      <c r="AN243" s="212"/>
      <c r="AO243" s="212"/>
      <c r="AP243" s="212"/>
      <c r="AQ243" s="212"/>
      <c r="AR243" s="212"/>
      <c r="AS243" s="212"/>
      <c r="AT243" s="212"/>
    </row>
    <row r="244" spans="1:46" s="209" customFormat="1" ht="39.75" customHeight="1">
      <c r="A244" s="65"/>
      <c r="B244" s="938"/>
      <c r="C244" s="939"/>
      <c r="D244" s="939"/>
      <c r="E244" s="939"/>
      <c r="F244" s="939"/>
      <c r="G244" s="939"/>
      <c r="H244" s="939"/>
      <c r="I244" s="939"/>
      <c r="J244" s="950"/>
      <c r="K244" s="950"/>
      <c r="L244" s="220" t="s">
        <v>116</v>
      </c>
      <c r="M244" s="901"/>
      <c r="N244" s="892"/>
      <c r="O244" s="907"/>
      <c r="P244" s="500"/>
      <c r="Q244" s="65"/>
      <c r="R244" s="65"/>
      <c r="S244" s="65"/>
      <c r="T244" s="65"/>
      <c r="U244" s="65"/>
      <c r="V244" s="65"/>
      <c r="W244" s="65"/>
      <c r="X244" s="65"/>
      <c r="Y244" s="65"/>
      <c r="Z244" s="65"/>
      <c r="AA244" s="65"/>
      <c r="AB244" s="65"/>
      <c r="AC244" s="65"/>
      <c r="AD244" s="212"/>
      <c r="AE244" s="212"/>
      <c r="AF244" s="212"/>
      <c r="AG244" s="212"/>
      <c r="AH244" s="212"/>
      <c r="AI244" s="212"/>
      <c r="AJ244" s="212"/>
      <c r="AK244" s="212"/>
      <c r="AL244" s="212"/>
      <c r="AM244" s="212"/>
      <c r="AN244" s="212"/>
      <c r="AO244" s="212"/>
      <c r="AP244" s="212"/>
      <c r="AQ244" s="212"/>
      <c r="AR244" s="212"/>
      <c r="AS244" s="212"/>
      <c r="AT244" s="212"/>
    </row>
    <row r="245" spans="1:46" s="209" customFormat="1" ht="39.75" customHeight="1">
      <c r="A245" s="181"/>
      <c r="B245" s="940" t="s">
        <v>117</v>
      </c>
      <c r="C245" s="941">
        <v>41</v>
      </c>
      <c r="D245" s="924">
        <v>4</v>
      </c>
      <c r="E245" s="924" t="s">
        <v>12</v>
      </c>
      <c r="F245" s="924">
        <v>1</v>
      </c>
      <c r="G245" s="924">
        <v>27</v>
      </c>
      <c r="H245" s="924">
        <v>67</v>
      </c>
      <c r="I245" s="924">
        <v>83</v>
      </c>
      <c r="J245" s="949">
        <v>1715.36</v>
      </c>
      <c r="K245" s="949">
        <v>929.15</v>
      </c>
      <c r="L245" s="220" t="s">
        <v>75</v>
      </c>
      <c r="M245" s="901"/>
      <c r="N245" s="892"/>
      <c r="O245" s="907"/>
      <c r="P245" s="499"/>
      <c r="Q245" s="181"/>
      <c r="R245" s="181"/>
      <c r="S245" s="181"/>
      <c r="T245" s="181"/>
      <c r="U245" s="181"/>
      <c r="V245" s="181"/>
      <c r="W245" s="181"/>
      <c r="X245" s="181"/>
      <c r="Y245" s="181"/>
      <c r="Z245" s="181"/>
      <c r="AA245" s="181"/>
      <c r="AB245" s="181"/>
      <c r="AC245" s="181"/>
      <c r="AD245" s="210"/>
      <c r="AE245" s="210"/>
      <c r="AF245" s="210"/>
      <c r="AG245" s="210"/>
      <c r="AH245" s="210"/>
      <c r="AI245" s="210"/>
      <c r="AJ245" s="210"/>
      <c r="AK245" s="210"/>
      <c r="AL245" s="210"/>
      <c r="AM245" s="210"/>
      <c r="AN245" s="210"/>
      <c r="AO245" s="210"/>
      <c r="AP245" s="210"/>
      <c r="AQ245" s="210"/>
      <c r="AR245" s="210"/>
      <c r="AS245" s="210"/>
      <c r="AT245" s="210"/>
    </row>
    <row r="246" spans="1:29" s="209" customFormat="1" ht="39.75" customHeight="1">
      <c r="A246" s="6"/>
      <c r="B246" s="938"/>
      <c r="C246" s="939"/>
      <c r="D246" s="939"/>
      <c r="E246" s="939"/>
      <c r="F246" s="939"/>
      <c r="G246" s="939"/>
      <c r="H246" s="939"/>
      <c r="I246" s="939"/>
      <c r="J246" s="950"/>
      <c r="K246" s="950"/>
      <c r="L246" s="220" t="s">
        <v>116</v>
      </c>
      <c r="M246" s="901"/>
      <c r="N246" s="892"/>
      <c r="O246" s="907"/>
      <c r="P246" s="500"/>
      <c r="Q246" s="6"/>
      <c r="R246" s="6"/>
      <c r="S246" s="6"/>
      <c r="T246" s="6"/>
      <c r="U246" s="6"/>
      <c r="V246" s="6"/>
      <c r="W246" s="6"/>
      <c r="X246" s="6"/>
      <c r="Y246" s="6"/>
      <c r="Z246" s="6"/>
      <c r="AA246" s="6"/>
      <c r="AB246" s="6"/>
      <c r="AC246" s="6"/>
    </row>
    <row r="247" spans="1:29" s="209" customFormat="1" ht="39.75" customHeight="1">
      <c r="A247" s="6"/>
      <c r="B247" s="940" t="s">
        <v>117</v>
      </c>
      <c r="C247" s="941">
        <v>41</v>
      </c>
      <c r="D247" s="924">
        <v>9</v>
      </c>
      <c r="E247" s="924" t="s">
        <v>118</v>
      </c>
      <c r="F247" s="924"/>
      <c r="G247" s="924">
        <v>2</v>
      </c>
      <c r="H247" s="924">
        <v>68</v>
      </c>
      <c r="I247" s="924">
        <v>20</v>
      </c>
      <c r="J247" s="949"/>
      <c r="K247" s="949"/>
      <c r="L247" s="220" t="s">
        <v>75</v>
      </c>
      <c r="M247" s="901"/>
      <c r="N247" s="892"/>
      <c r="O247" s="907"/>
      <c r="P247" s="500"/>
      <c r="Q247" s="6"/>
      <c r="R247" s="6"/>
      <c r="S247" s="6"/>
      <c r="T247" s="6"/>
      <c r="U247" s="6"/>
      <c r="V247" s="6"/>
      <c r="W247" s="6"/>
      <c r="X247" s="6"/>
      <c r="Y247" s="6"/>
      <c r="Z247" s="6"/>
      <c r="AA247" s="6"/>
      <c r="AB247" s="6"/>
      <c r="AC247" s="6"/>
    </row>
    <row r="248" spans="1:29" s="209" customFormat="1" ht="39.75" customHeight="1">
      <c r="A248" s="6"/>
      <c r="B248" s="938"/>
      <c r="C248" s="939"/>
      <c r="D248" s="939"/>
      <c r="E248" s="939"/>
      <c r="F248" s="939"/>
      <c r="G248" s="939"/>
      <c r="H248" s="939"/>
      <c r="I248" s="939"/>
      <c r="J248" s="950"/>
      <c r="K248" s="950"/>
      <c r="L248" s="220" t="s">
        <v>116</v>
      </c>
      <c r="M248" s="901"/>
      <c r="N248" s="892"/>
      <c r="O248" s="907"/>
      <c r="P248" s="500"/>
      <c r="Q248" s="6"/>
      <c r="R248" s="6"/>
      <c r="S248" s="6"/>
      <c r="T248" s="6"/>
      <c r="U248" s="6"/>
      <c r="V248" s="6"/>
      <c r="W248" s="6"/>
      <c r="X248" s="6"/>
      <c r="Y248" s="6"/>
      <c r="Z248" s="6"/>
      <c r="AA248" s="6"/>
      <c r="AB248" s="6"/>
      <c r="AC248" s="6"/>
    </row>
    <row r="249" spans="1:29" s="209" customFormat="1" ht="39.75" customHeight="1">
      <c r="A249" s="6"/>
      <c r="B249" s="940" t="s">
        <v>117</v>
      </c>
      <c r="C249" s="941">
        <v>41</v>
      </c>
      <c r="D249" s="924">
        <v>10</v>
      </c>
      <c r="E249" s="924" t="s">
        <v>12</v>
      </c>
      <c r="F249" s="924">
        <v>1</v>
      </c>
      <c r="G249" s="924"/>
      <c r="H249" s="924">
        <v>85</v>
      </c>
      <c r="I249" s="924">
        <v>2</v>
      </c>
      <c r="J249" s="949">
        <v>52.69</v>
      </c>
      <c r="K249" s="949">
        <v>28.54</v>
      </c>
      <c r="L249" s="220" t="s">
        <v>75</v>
      </c>
      <c r="M249" s="901"/>
      <c r="N249" s="892"/>
      <c r="O249" s="907"/>
      <c r="P249" s="500"/>
      <c r="Q249" s="6"/>
      <c r="R249" s="6"/>
      <c r="S249" s="6"/>
      <c r="T249" s="6"/>
      <c r="U249" s="6"/>
      <c r="V249" s="6"/>
      <c r="W249" s="6"/>
      <c r="X249" s="6"/>
      <c r="Y249" s="6"/>
      <c r="Z249" s="6"/>
      <c r="AA249" s="6"/>
      <c r="AB249" s="6"/>
      <c r="AC249" s="6"/>
    </row>
    <row r="250" spans="1:29" s="209" customFormat="1" ht="39.75" customHeight="1">
      <c r="A250" s="6"/>
      <c r="B250" s="938"/>
      <c r="C250" s="939"/>
      <c r="D250" s="939"/>
      <c r="E250" s="939"/>
      <c r="F250" s="939"/>
      <c r="G250" s="939"/>
      <c r="H250" s="939"/>
      <c r="I250" s="939"/>
      <c r="J250" s="950"/>
      <c r="K250" s="950"/>
      <c r="L250" s="220" t="s">
        <v>116</v>
      </c>
      <c r="M250" s="901"/>
      <c r="N250" s="892"/>
      <c r="O250" s="907"/>
      <c r="P250" s="500"/>
      <c r="Q250" s="6"/>
      <c r="R250" s="6"/>
      <c r="S250" s="6"/>
      <c r="T250" s="6"/>
      <c r="U250" s="6"/>
      <c r="V250" s="6"/>
      <c r="W250" s="6"/>
      <c r="X250" s="6"/>
      <c r="Y250" s="6"/>
      <c r="Z250" s="6"/>
      <c r="AA250" s="6"/>
      <c r="AB250" s="6"/>
      <c r="AC250" s="6"/>
    </row>
    <row r="251" spans="1:29" s="209" customFormat="1" ht="39.75" customHeight="1">
      <c r="A251" s="6"/>
      <c r="B251" s="940" t="s">
        <v>117</v>
      </c>
      <c r="C251" s="941">
        <v>41</v>
      </c>
      <c r="D251" s="924">
        <v>13</v>
      </c>
      <c r="E251" s="924" t="s">
        <v>12</v>
      </c>
      <c r="F251" s="924">
        <v>3</v>
      </c>
      <c r="G251" s="924"/>
      <c r="H251" s="924">
        <v>36</v>
      </c>
      <c r="I251" s="924">
        <v>1</v>
      </c>
      <c r="J251" s="949">
        <v>15.81</v>
      </c>
      <c r="K251" s="949">
        <v>9.3</v>
      </c>
      <c r="L251" s="220" t="s">
        <v>75</v>
      </c>
      <c r="M251" s="901"/>
      <c r="N251" s="892"/>
      <c r="O251" s="907"/>
      <c r="P251" s="500"/>
      <c r="Q251" s="6"/>
      <c r="R251" s="6"/>
      <c r="S251" s="6"/>
      <c r="T251" s="6"/>
      <c r="U251" s="6"/>
      <c r="V251" s="6"/>
      <c r="W251" s="6"/>
      <c r="X251" s="6"/>
      <c r="Y251" s="6"/>
      <c r="Z251" s="6"/>
      <c r="AA251" s="6"/>
      <c r="AB251" s="6"/>
      <c r="AC251" s="6"/>
    </row>
    <row r="252" spans="1:29" s="209" customFormat="1" ht="39.75" customHeight="1">
      <c r="A252" s="6"/>
      <c r="B252" s="938"/>
      <c r="C252" s="939"/>
      <c r="D252" s="939"/>
      <c r="E252" s="939"/>
      <c r="F252" s="939"/>
      <c r="G252" s="939"/>
      <c r="H252" s="939"/>
      <c r="I252" s="939"/>
      <c r="J252" s="950"/>
      <c r="K252" s="950"/>
      <c r="L252" s="220" t="s">
        <v>116</v>
      </c>
      <c r="M252" s="901"/>
      <c r="N252" s="892"/>
      <c r="O252" s="907"/>
      <c r="P252" s="500"/>
      <c r="Q252" s="6"/>
      <c r="R252" s="6"/>
      <c r="S252" s="6"/>
      <c r="T252" s="6"/>
      <c r="U252" s="6"/>
      <c r="V252" s="6"/>
      <c r="W252" s="6"/>
      <c r="X252" s="6"/>
      <c r="Y252" s="6"/>
      <c r="Z252" s="6"/>
      <c r="AA252" s="6"/>
      <c r="AB252" s="6"/>
      <c r="AC252" s="6"/>
    </row>
    <row r="253" spans="1:29" s="209" customFormat="1" ht="39.75" customHeight="1">
      <c r="A253" s="6"/>
      <c r="B253" s="940" t="s">
        <v>117</v>
      </c>
      <c r="C253" s="941">
        <v>41</v>
      </c>
      <c r="D253" s="924">
        <v>15</v>
      </c>
      <c r="E253" s="924" t="s">
        <v>118</v>
      </c>
      <c r="F253" s="924"/>
      <c r="G253" s="924"/>
      <c r="H253" s="924">
        <v>14</v>
      </c>
      <c r="I253" s="924">
        <v>55</v>
      </c>
      <c r="J253" s="949"/>
      <c r="K253" s="949"/>
      <c r="L253" s="220" t="s">
        <v>75</v>
      </c>
      <c r="M253" s="901"/>
      <c r="N253" s="892"/>
      <c r="O253" s="907"/>
      <c r="P253" s="500"/>
      <c r="Q253" s="6"/>
      <c r="R253" s="6"/>
      <c r="S253" s="6"/>
      <c r="T253" s="6"/>
      <c r="U253" s="6"/>
      <c r="V253" s="6"/>
      <c r="W253" s="6"/>
      <c r="X253" s="6"/>
      <c r="Y253" s="6"/>
      <c r="Z253" s="6"/>
      <c r="AA253" s="6"/>
      <c r="AB253" s="6"/>
      <c r="AC253" s="6"/>
    </row>
    <row r="254" spans="1:29" s="209" customFormat="1" ht="39.75" customHeight="1">
      <c r="A254" s="6"/>
      <c r="B254" s="938"/>
      <c r="C254" s="939"/>
      <c r="D254" s="939"/>
      <c r="E254" s="939"/>
      <c r="F254" s="939"/>
      <c r="G254" s="939"/>
      <c r="H254" s="939"/>
      <c r="I254" s="939"/>
      <c r="J254" s="950"/>
      <c r="K254" s="950"/>
      <c r="L254" s="220" t="s">
        <v>116</v>
      </c>
      <c r="M254" s="901"/>
      <c r="N254" s="892"/>
      <c r="O254" s="907"/>
      <c r="P254" s="500"/>
      <c r="Q254" s="6"/>
      <c r="R254" s="6"/>
      <c r="S254" s="6"/>
      <c r="T254" s="6"/>
      <c r="U254" s="6"/>
      <c r="V254" s="6"/>
      <c r="W254" s="6"/>
      <c r="X254" s="6"/>
      <c r="Y254" s="6"/>
      <c r="Z254" s="6"/>
      <c r="AA254" s="6"/>
      <c r="AB254" s="6"/>
      <c r="AC254" s="6"/>
    </row>
    <row r="255" spans="1:29" s="209" customFormat="1" ht="39.75" customHeight="1">
      <c r="A255" s="6"/>
      <c r="B255" s="940" t="s">
        <v>117</v>
      </c>
      <c r="C255" s="941">
        <v>41</v>
      </c>
      <c r="D255" s="924">
        <v>17</v>
      </c>
      <c r="E255" s="924" t="s">
        <v>12</v>
      </c>
      <c r="F255" s="924">
        <v>2</v>
      </c>
      <c r="G255" s="924">
        <v>30</v>
      </c>
      <c r="H255" s="924">
        <v>81</v>
      </c>
      <c r="I255" s="924">
        <v>85</v>
      </c>
      <c r="J255" s="949">
        <v>1591.64</v>
      </c>
      <c r="K255" s="949">
        <v>875.4</v>
      </c>
      <c r="L255" s="220" t="s">
        <v>75</v>
      </c>
      <c r="M255" s="901"/>
      <c r="N255" s="892"/>
      <c r="O255" s="907"/>
      <c r="P255" s="500"/>
      <c r="Q255" s="6"/>
      <c r="R255" s="6"/>
      <c r="S255" s="6"/>
      <c r="T255" s="6"/>
      <c r="U255" s="6"/>
      <c r="V255" s="6"/>
      <c r="W255" s="6"/>
      <c r="X255" s="6"/>
      <c r="Y255" s="6"/>
      <c r="Z255" s="6"/>
      <c r="AA255" s="6"/>
      <c r="AB255" s="6"/>
      <c r="AC255" s="6"/>
    </row>
    <row r="256" spans="1:29" s="209" customFormat="1" ht="39.75" customHeight="1">
      <c r="A256" s="6"/>
      <c r="B256" s="938"/>
      <c r="C256" s="939"/>
      <c r="D256" s="939"/>
      <c r="E256" s="939"/>
      <c r="F256" s="939"/>
      <c r="G256" s="939"/>
      <c r="H256" s="939"/>
      <c r="I256" s="939"/>
      <c r="J256" s="950"/>
      <c r="K256" s="950"/>
      <c r="L256" s="220" t="s">
        <v>116</v>
      </c>
      <c r="M256" s="901"/>
      <c r="N256" s="892"/>
      <c r="O256" s="907"/>
      <c r="P256" s="500"/>
      <c r="Q256" s="6"/>
      <c r="R256" s="6"/>
      <c r="S256" s="6"/>
      <c r="T256" s="6"/>
      <c r="U256" s="6"/>
      <c r="V256" s="6"/>
      <c r="W256" s="6"/>
      <c r="X256" s="6"/>
      <c r="Y256" s="6"/>
      <c r="Z256" s="6"/>
      <c r="AA256" s="6"/>
      <c r="AB256" s="6"/>
      <c r="AC256" s="6"/>
    </row>
    <row r="257" spans="1:29" s="209" customFormat="1" ht="39.75" customHeight="1">
      <c r="A257" s="6"/>
      <c r="B257" s="940" t="s">
        <v>117</v>
      </c>
      <c r="C257" s="941">
        <v>41</v>
      </c>
      <c r="D257" s="924">
        <v>19</v>
      </c>
      <c r="E257" s="924" t="s">
        <v>12</v>
      </c>
      <c r="F257" s="924">
        <v>1</v>
      </c>
      <c r="G257" s="924">
        <v>23</v>
      </c>
      <c r="H257" s="924">
        <v>35</v>
      </c>
      <c r="I257" s="924">
        <v>90</v>
      </c>
      <c r="J257" s="949">
        <v>1447.67</v>
      </c>
      <c r="K257" s="949">
        <v>784.15</v>
      </c>
      <c r="L257" s="220" t="s">
        <v>75</v>
      </c>
      <c r="M257" s="901"/>
      <c r="N257" s="892"/>
      <c r="O257" s="907"/>
      <c r="P257" s="500"/>
      <c r="Q257" s="6"/>
      <c r="R257" s="6"/>
      <c r="S257" s="6"/>
      <c r="T257" s="6"/>
      <c r="U257" s="6"/>
      <c r="V257" s="6"/>
      <c r="W257" s="6"/>
      <c r="X257" s="6"/>
      <c r="Y257" s="6"/>
      <c r="Z257" s="6"/>
      <c r="AA257" s="6"/>
      <c r="AB257" s="6"/>
      <c r="AC257" s="6"/>
    </row>
    <row r="258" spans="1:29" s="209" customFormat="1" ht="39.75" customHeight="1">
      <c r="A258" s="6"/>
      <c r="B258" s="938"/>
      <c r="C258" s="939"/>
      <c r="D258" s="939"/>
      <c r="E258" s="939"/>
      <c r="F258" s="939"/>
      <c r="G258" s="939"/>
      <c r="H258" s="939"/>
      <c r="I258" s="939"/>
      <c r="J258" s="950"/>
      <c r="K258" s="950"/>
      <c r="L258" s="220" t="s">
        <v>116</v>
      </c>
      <c r="M258" s="901"/>
      <c r="N258" s="892"/>
      <c r="O258" s="907"/>
      <c r="P258" s="500"/>
      <c r="Q258" s="6"/>
      <c r="R258" s="6"/>
      <c r="S258" s="6"/>
      <c r="T258" s="6"/>
      <c r="U258" s="6"/>
      <c r="V258" s="6"/>
      <c r="W258" s="6"/>
      <c r="X258" s="6"/>
      <c r="Y258" s="6"/>
      <c r="Z258" s="6"/>
      <c r="AA258" s="6"/>
      <c r="AB258" s="6"/>
      <c r="AC258" s="6"/>
    </row>
    <row r="259" spans="1:29" s="209" customFormat="1" ht="39.75" customHeight="1">
      <c r="A259" s="6"/>
      <c r="B259" s="940" t="s">
        <v>117</v>
      </c>
      <c r="C259" s="941">
        <v>41</v>
      </c>
      <c r="D259" s="924">
        <v>20</v>
      </c>
      <c r="E259" s="924" t="s">
        <v>12</v>
      </c>
      <c r="F259" s="924">
        <v>1</v>
      </c>
      <c r="G259" s="924">
        <v>5</v>
      </c>
      <c r="H259" s="924">
        <v>29</v>
      </c>
      <c r="I259" s="924">
        <v>41</v>
      </c>
      <c r="J259" s="949">
        <v>273.42</v>
      </c>
      <c r="K259" s="949">
        <v>150.38</v>
      </c>
      <c r="L259" s="220" t="s">
        <v>75</v>
      </c>
      <c r="M259" s="901"/>
      <c r="N259" s="892"/>
      <c r="O259" s="907"/>
      <c r="P259" s="500"/>
      <c r="Q259" s="6"/>
      <c r="R259" s="6"/>
      <c r="S259" s="6"/>
      <c r="T259" s="6"/>
      <c r="U259" s="6"/>
      <c r="V259" s="6"/>
      <c r="W259" s="6"/>
      <c r="X259" s="6"/>
      <c r="Y259" s="6"/>
      <c r="Z259" s="6"/>
      <c r="AA259" s="6"/>
      <c r="AB259" s="6"/>
      <c r="AC259" s="6"/>
    </row>
    <row r="260" spans="1:29" s="209" customFormat="1" ht="39.75" customHeight="1">
      <c r="A260" s="6"/>
      <c r="B260" s="938"/>
      <c r="C260" s="939"/>
      <c r="D260" s="939"/>
      <c r="E260" s="939"/>
      <c r="F260" s="939"/>
      <c r="G260" s="939"/>
      <c r="H260" s="939"/>
      <c r="I260" s="939"/>
      <c r="J260" s="950"/>
      <c r="K260" s="950"/>
      <c r="L260" s="220" t="s">
        <v>116</v>
      </c>
      <c r="M260" s="901"/>
      <c r="N260" s="892"/>
      <c r="O260" s="907"/>
      <c r="P260" s="500"/>
      <c r="Q260" s="6"/>
      <c r="R260" s="6"/>
      <c r="S260" s="6"/>
      <c r="T260" s="6"/>
      <c r="U260" s="6"/>
      <c r="V260" s="6"/>
      <c r="W260" s="6"/>
      <c r="X260" s="6"/>
      <c r="Y260" s="6"/>
      <c r="Z260" s="6"/>
      <c r="AA260" s="6"/>
      <c r="AB260" s="6"/>
      <c r="AC260" s="6"/>
    </row>
    <row r="261" spans="1:29" s="209" customFormat="1" ht="39.75" customHeight="1">
      <c r="A261" s="6"/>
      <c r="B261" s="940" t="s">
        <v>117</v>
      </c>
      <c r="C261" s="941">
        <v>41</v>
      </c>
      <c r="D261" s="924">
        <v>23</v>
      </c>
      <c r="E261" s="924" t="s">
        <v>12</v>
      </c>
      <c r="F261" s="924">
        <v>2</v>
      </c>
      <c r="G261" s="924">
        <v>5</v>
      </c>
      <c r="H261" s="924">
        <v>12</v>
      </c>
      <c r="I261" s="924">
        <v>15</v>
      </c>
      <c r="J261" s="949">
        <v>264.5</v>
      </c>
      <c r="K261" s="949">
        <v>145.48</v>
      </c>
      <c r="L261" s="220" t="s">
        <v>75</v>
      </c>
      <c r="M261" s="901"/>
      <c r="N261" s="892"/>
      <c r="O261" s="907"/>
      <c r="P261" s="500"/>
      <c r="Q261" s="6"/>
      <c r="R261" s="6"/>
      <c r="S261" s="6"/>
      <c r="T261" s="6"/>
      <c r="U261" s="6"/>
      <c r="V261" s="6"/>
      <c r="W261" s="6"/>
      <c r="X261" s="6"/>
      <c r="Y261" s="6"/>
      <c r="Z261" s="6"/>
      <c r="AA261" s="6"/>
      <c r="AB261" s="6"/>
      <c r="AC261" s="6"/>
    </row>
    <row r="262" spans="1:29" s="209" customFormat="1" ht="39.75" customHeight="1">
      <c r="A262" s="6"/>
      <c r="B262" s="938"/>
      <c r="C262" s="939"/>
      <c r="D262" s="939"/>
      <c r="E262" s="939"/>
      <c r="F262" s="939"/>
      <c r="G262" s="939"/>
      <c r="H262" s="939"/>
      <c r="I262" s="939"/>
      <c r="J262" s="950"/>
      <c r="K262" s="950"/>
      <c r="L262" s="220" t="s">
        <v>116</v>
      </c>
      <c r="M262" s="901"/>
      <c r="N262" s="892"/>
      <c r="O262" s="907"/>
      <c r="P262" s="500"/>
      <c r="Q262" s="6"/>
      <c r="R262" s="6"/>
      <c r="S262" s="6"/>
      <c r="T262" s="6"/>
      <c r="U262" s="6"/>
      <c r="V262" s="6"/>
      <c r="W262" s="6"/>
      <c r="X262" s="6"/>
      <c r="Y262" s="6"/>
      <c r="Z262" s="6"/>
      <c r="AA262" s="6"/>
      <c r="AB262" s="6"/>
      <c r="AC262" s="6"/>
    </row>
    <row r="263" spans="1:29" s="209" customFormat="1" ht="39.75" customHeight="1">
      <c r="A263" s="6"/>
      <c r="B263" s="940" t="s">
        <v>117</v>
      </c>
      <c r="C263" s="941">
        <v>41</v>
      </c>
      <c r="D263" s="924">
        <v>24</v>
      </c>
      <c r="E263" s="924" t="s">
        <v>12</v>
      </c>
      <c r="F263" s="924">
        <v>3</v>
      </c>
      <c r="G263" s="924">
        <v>1</v>
      </c>
      <c r="H263" s="924">
        <v>80</v>
      </c>
      <c r="I263" s="924">
        <v>96</v>
      </c>
      <c r="J263" s="949">
        <v>79.44</v>
      </c>
      <c r="K263" s="949">
        <v>46.73</v>
      </c>
      <c r="L263" s="220" t="s">
        <v>75</v>
      </c>
      <c r="M263" s="901"/>
      <c r="N263" s="892"/>
      <c r="O263" s="907"/>
      <c r="P263" s="500"/>
      <c r="Q263" s="6"/>
      <c r="R263" s="6"/>
      <c r="S263" s="6"/>
      <c r="T263" s="6"/>
      <c r="U263" s="6"/>
      <c r="V263" s="6"/>
      <c r="W263" s="6"/>
      <c r="X263" s="6"/>
      <c r="Y263" s="6"/>
      <c r="Z263" s="6"/>
      <c r="AA263" s="6"/>
      <c r="AB263" s="6"/>
      <c r="AC263" s="6"/>
    </row>
    <row r="264" spans="1:29" s="209" customFormat="1" ht="39.75" customHeight="1">
      <c r="A264" s="6"/>
      <c r="B264" s="938"/>
      <c r="C264" s="939"/>
      <c r="D264" s="939"/>
      <c r="E264" s="939"/>
      <c r="F264" s="939"/>
      <c r="G264" s="939"/>
      <c r="H264" s="939"/>
      <c r="I264" s="939"/>
      <c r="J264" s="950"/>
      <c r="K264" s="950"/>
      <c r="L264" s="220" t="s">
        <v>116</v>
      </c>
      <c r="M264" s="901"/>
      <c r="N264" s="892"/>
      <c r="O264" s="907"/>
      <c r="P264" s="500"/>
      <c r="Q264" s="6"/>
      <c r="R264" s="6"/>
      <c r="S264" s="6"/>
      <c r="T264" s="6"/>
      <c r="U264" s="6"/>
      <c r="V264" s="6"/>
      <c r="W264" s="6"/>
      <c r="X264" s="6"/>
      <c r="Y264" s="6"/>
      <c r="Z264" s="6"/>
      <c r="AA264" s="6"/>
      <c r="AB264" s="6"/>
      <c r="AC264" s="6"/>
    </row>
    <row r="265" spans="1:29" s="209" customFormat="1" ht="39.75" customHeight="1">
      <c r="A265" s="6"/>
      <c r="B265" s="940" t="s">
        <v>117</v>
      </c>
      <c r="C265" s="941">
        <v>41</v>
      </c>
      <c r="D265" s="924">
        <v>25</v>
      </c>
      <c r="E265" s="924" t="s">
        <v>12</v>
      </c>
      <c r="F265" s="924">
        <v>2</v>
      </c>
      <c r="G265" s="924">
        <v>1</v>
      </c>
      <c r="H265" s="924">
        <v>90</v>
      </c>
      <c r="I265" s="924">
        <v>6</v>
      </c>
      <c r="J265" s="949">
        <v>98.16</v>
      </c>
      <c r="K265" s="949">
        <v>53.99</v>
      </c>
      <c r="L265" s="220" t="s">
        <v>75</v>
      </c>
      <c r="M265" s="901"/>
      <c r="N265" s="892"/>
      <c r="O265" s="907"/>
      <c r="P265" s="500"/>
      <c r="Q265" s="6"/>
      <c r="R265" s="6"/>
      <c r="S265" s="6"/>
      <c r="T265" s="6"/>
      <c r="U265" s="6"/>
      <c r="V265" s="6"/>
      <c r="W265" s="6"/>
      <c r="X265" s="6"/>
      <c r="Y265" s="6"/>
      <c r="Z265" s="6"/>
      <c r="AA265" s="6"/>
      <c r="AB265" s="6"/>
      <c r="AC265" s="6"/>
    </row>
    <row r="266" spans="1:29" s="209" customFormat="1" ht="39.75" customHeight="1">
      <c r="A266" s="6"/>
      <c r="B266" s="938"/>
      <c r="C266" s="939"/>
      <c r="D266" s="939"/>
      <c r="E266" s="939"/>
      <c r="F266" s="939"/>
      <c r="G266" s="939"/>
      <c r="H266" s="939"/>
      <c r="I266" s="939"/>
      <c r="J266" s="950"/>
      <c r="K266" s="950"/>
      <c r="L266" s="220" t="s">
        <v>116</v>
      </c>
      <c r="M266" s="901"/>
      <c r="N266" s="892"/>
      <c r="O266" s="907"/>
      <c r="P266" s="500"/>
      <c r="Q266" s="6"/>
      <c r="R266" s="6"/>
      <c r="S266" s="6"/>
      <c r="T266" s="6"/>
      <c r="U266" s="6"/>
      <c r="V266" s="6"/>
      <c r="W266" s="6"/>
      <c r="X266" s="6"/>
      <c r="Y266" s="6"/>
      <c r="Z266" s="6"/>
      <c r="AA266" s="6"/>
      <c r="AB266" s="6"/>
      <c r="AC266" s="6"/>
    </row>
    <row r="267" spans="1:29" s="209" customFormat="1" ht="39.75" customHeight="1">
      <c r="A267" s="6"/>
      <c r="B267" s="940" t="s">
        <v>117</v>
      </c>
      <c r="C267" s="941">
        <v>41</v>
      </c>
      <c r="D267" s="924">
        <v>27</v>
      </c>
      <c r="E267" s="231" t="s">
        <v>78</v>
      </c>
      <c r="F267" s="231">
        <v>3</v>
      </c>
      <c r="G267" s="159"/>
      <c r="H267" s="159">
        <v>69</v>
      </c>
      <c r="I267" s="231">
        <v>1</v>
      </c>
      <c r="J267" s="223">
        <v>30.29</v>
      </c>
      <c r="K267" s="223">
        <v>17.82</v>
      </c>
      <c r="L267" s="220" t="s">
        <v>75</v>
      </c>
      <c r="M267" s="901"/>
      <c r="N267" s="892"/>
      <c r="O267" s="907"/>
      <c r="P267" s="500"/>
      <c r="Q267" s="6"/>
      <c r="R267" s="6"/>
      <c r="S267" s="6"/>
      <c r="T267" s="6"/>
      <c r="U267" s="6"/>
      <c r="V267" s="6"/>
      <c r="W267" s="6"/>
      <c r="X267" s="6"/>
      <c r="Y267" s="6"/>
      <c r="Z267" s="6"/>
      <c r="AA267" s="6"/>
      <c r="AB267" s="6"/>
      <c r="AC267" s="6"/>
    </row>
    <row r="268" spans="1:29" s="209" customFormat="1" ht="39.75" customHeight="1">
      <c r="A268" s="6"/>
      <c r="B268" s="938"/>
      <c r="C268" s="939"/>
      <c r="D268" s="939"/>
      <c r="E268" s="159" t="s">
        <v>77</v>
      </c>
      <c r="F268" s="263">
        <v>2</v>
      </c>
      <c r="G268" s="159"/>
      <c r="H268" s="203">
        <v>4</v>
      </c>
      <c r="I268" s="159">
        <v>80</v>
      </c>
      <c r="J268" s="223">
        <v>0.62</v>
      </c>
      <c r="K268" s="223">
        <v>0.3</v>
      </c>
      <c r="L268" s="220" t="s">
        <v>116</v>
      </c>
      <c r="M268" s="901"/>
      <c r="N268" s="892"/>
      <c r="O268" s="907"/>
      <c r="P268" s="500"/>
      <c r="Q268" s="6"/>
      <c r="R268" s="6"/>
      <c r="S268" s="6"/>
      <c r="T268" s="6"/>
      <c r="U268" s="6"/>
      <c r="V268" s="6"/>
      <c r="W268" s="6"/>
      <c r="X268" s="6"/>
      <c r="Y268" s="6"/>
      <c r="Z268" s="6"/>
      <c r="AA268" s="6"/>
      <c r="AB268" s="6"/>
      <c r="AC268" s="6"/>
    </row>
    <row r="269" spans="1:29" s="209" customFormat="1" ht="39.75" customHeight="1">
      <c r="A269" s="6"/>
      <c r="B269" s="940" t="s">
        <v>117</v>
      </c>
      <c r="C269" s="941">
        <v>41</v>
      </c>
      <c r="D269" s="924">
        <v>29</v>
      </c>
      <c r="E269" s="924" t="s">
        <v>12</v>
      </c>
      <c r="F269" s="924">
        <v>1</v>
      </c>
      <c r="G269" s="924"/>
      <c r="H269" s="924">
        <v>79</v>
      </c>
      <c r="I269" s="924">
        <v>52</v>
      </c>
      <c r="J269" s="949">
        <v>49.28</v>
      </c>
      <c r="K269" s="949">
        <v>26.69</v>
      </c>
      <c r="L269" s="220" t="s">
        <v>75</v>
      </c>
      <c r="M269" s="901"/>
      <c r="N269" s="892"/>
      <c r="O269" s="907"/>
      <c r="P269" s="500"/>
      <c r="Q269" s="6"/>
      <c r="R269" s="6"/>
      <c r="S269" s="6"/>
      <c r="T269" s="6"/>
      <c r="U269" s="6"/>
      <c r="V269" s="6"/>
      <c r="W269" s="6"/>
      <c r="X269" s="6"/>
      <c r="Y269" s="6"/>
      <c r="Z269" s="6"/>
      <c r="AA269" s="6"/>
      <c r="AB269" s="6"/>
      <c r="AC269" s="6"/>
    </row>
    <row r="270" spans="1:29" s="209" customFormat="1" ht="39.75" customHeight="1">
      <c r="A270" s="6"/>
      <c r="B270" s="938"/>
      <c r="C270" s="939"/>
      <c r="D270" s="939"/>
      <c r="E270" s="939"/>
      <c r="F270" s="939"/>
      <c r="G270" s="939"/>
      <c r="H270" s="939"/>
      <c r="I270" s="939"/>
      <c r="J270" s="950"/>
      <c r="K270" s="950"/>
      <c r="L270" s="220" t="s">
        <v>116</v>
      </c>
      <c r="M270" s="901"/>
      <c r="N270" s="892"/>
      <c r="O270" s="907"/>
      <c r="P270" s="500"/>
      <c r="Q270" s="6"/>
      <c r="R270" s="6"/>
      <c r="S270" s="6"/>
      <c r="T270" s="6"/>
      <c r="U270" s="6"/>
      <c r="V270" s="6"/>
      <c r="W270" s="6"/>
      <c r="X270" s="6"/>
      <c r="Y270" s="6"/>
      <c r="Z270" s="6"/>
      <c r="AA270" s="6"/>
      <c r="AB270" s="6"/>
      <c r="AC270" s="6"/>
    </row>
    <row r="271" spans="1:29" s="209" customFormat="1" ht="39.75" customHeight="1">
      <c r="A271" s="6"/>
      <c r="B271" s="940" t="s">
        <v>117</v>
      </c>
      <c r="C271" s="941">
        <v>41</v>
      </c>
      <c r="D271" s="924">
        <v>36</v>
      </c>
      <c r="E271" s="924" t="s">
        <v>12</v>
      </c>
      <c r="F271" s="924">
        <v>2</v>
      </c>
      <c r="G271" s="924"/>
      <c r="H271" s="924">
        <v>9</v>
      </c>
      <c r="I271" s="924">
        <v>80</v>
      </c>
      <c r="J271" s="949">
        <v>5.06</v>
      </c>
      <c r="K271" s="949">
        <v>2.78</v>
      </c>
      <c r="L271" s="220" t="s">
        <v>75</v>
      </c>
      <c r="M271" s="901"/>
      <c r="N271" s="892"/>
      <c r="O271" s="907"/>
      <c r="P271" s="500"/>
      <c r="Q271" s="6"/>
      <c r="R271" s="6"/>
      <c r="S271" s="6"/>
      <c r="T271" s="6"/>
      <c r="U271" s="6"/>
      <c r="V271" s="6"/>
      <c r="W271" s="6"/>
      <c r="X271" s="6"/>
      <c r="Y271" s="6"/>
      <c r="Z271" s="6"/>
      <c r="AA271" s="6"/>
      <c r="AB271" s="6"/>
      <c r="AC271" s="6"/>
    </row>
    <row r="272" spans="1:29" s="209" customFormat="1" ht="39.75" customHeight="1">
      <c r="A272" s="6"/>
      <c r="B272" s="938"/>
      <c r="C272" s="939"/>
      <c r="D272" s="939"/>
      <c r="E272" s="939"/>
      <c r="F272" s="939"/>
      <c r="G272" s="939"/>
      <c r="H272" s="939"/>
      <c r="I272" s="939"/>
      <c r="J272" s="950"/>
      <c r="K272" s="950"/>
      <c r="L272" s="220" t="s">
        <v>116</v>
      </c>
      <c r="M272" s="901"/>
      <c r="N272" s="892"/>
      <c r="O272" s="907"/>
      <c r="P272" s="500"/>
      <c r="Q272" s="6"/>
      <c r="R272" s="6"/>
      <c r="S272" s="6"/>
      <c r="T272" s="6"/>
      <c r="U272" s="6"/>
      <c r="V272" s="6"/>
      <c r="W272" s="6"/>
      <c r="X272" s="6"/>
      <c r="Y272" s="6"/>
      <c r="Z272" s="6"/>
      <c r="AA272" s="6"/>
      <c r="AB272" s="6"/>
      <c r="AC272" s="6"/>
    </row>
    <row r="273" spans="1:29" s="209" customFormat="1" ht="39.75" customHeight="1">
      <c r="A273" s="6"/>
      <c r="B273" s="940" t="s">
        <v>117</v>
      </c>
      <c r="C273" s="941">
        <v>41</v>
      </c>
      <c r="D273" s="924">
        <v>38</v>
      </c>
      <c r="E273" s="924" t="s">
        <v>12</v>
      </c>
      <c r="F273" s="924">
        <v>1</v>
      </c>
      <c r="G273" s="924">
        <v>2</v>
      </c>
      <c r="H273" s="924">
        <v>28</v>
      </c>
      <c r="I273" s="924">
        <v>52</v>
      </c>
      <c r="J273" s="949">
        <v>141.62</v>
      </c>
      <c r="K273" s="949">
        <v>76.71</v>
      </c>
      <c r="L273" s="220" t="s">
        <v>75</v>
      </c>
      <c r="M273" s="901"/>
      <c r="N273" s="892"/>
      <c r="O273" s="907"/>
      <c r="P273" s="500"/>
      <c r="Q273" s="6"/>
      <c r="R273" s="6"/>
      <c r="S273" s="6"/>
      <c r="T273" s="6"/>
      <c r="U273" s="6"/>
      <c r="V273" s="6"/>
      <c r="W273" s="6"/>
      <c r="X273" s="6"/>
      <c r="Y273" s="6"/>
      <c r="Z273" s="6"/>
      <c r="AA273" s="6"/>
      <c r="AB273" s="6"/>
      <c r="AC273" s="6"/>
    </row>
    <row r="274" spans="1:29" s="209" customFormat="1" ht="39.75" customHeight="1">
      <c r="A274" s="6"/>
      <c r="B274" s="938"/>
      <c r="C274" s="939"/>
      <c r="D274" s="939"/>
      <c r="E274" s="939"/>
      <c r="F274" s="939"/>
      <c r="G274" s="939"/>
      <c r="H274" s="939"/>
      <c r="I274" s="939"/>
      <c r="J274" s="950"/>
      <c r="K274" s="950"/>
      <c r="L274" s="220" t="s">
        <v>116</v>
      </c>
      <c r="M274" s="901"/>
      <c r="N274" s="892"/>
      <c r="O274" s="907"/>
      <c r="P274" s="500"/>
      <c r="Q274" s="6"/>
      <c r="R274" s="6"/>
      <c r="S274" s="6"/>
      <c r="T274" s="6"/>
      <c r="U274" s="6"/>
      <c r="V274" s="6"/>
      <c r="W274" s="6"/>
      <c r="X274" s="6"/>
      <c r="Y274" s="6"/>
      <c r="Z274" s="6"/>
      <c r="AA274" s="6"/>
      <c r="AB274" s="6"/>
      <c r="AC274" s="6"/>
    </row>
    <row r="275" spans="1:29" s="209" customFormat="1" ht="39.75" customHeight="1">
      <c r="A275" s="6"/>
      <c r="B275" s="940" t="s">
        <v>117</v>
      </c>
      <c r="C275" s="941">
        <v>41</v>
      </c>
      <c r="D275" s="924">
        <v>40</v>
      </c>
      <c r="E275" s="924" t="s">
        <v>12</v>
      </c>
      <c r="F275" s="924">
        <v>2</v>
      </c>
      <c r="G275" s="924"/>
      <c r="H275" s="924">
        <v>25</v>
      </c>
      <c r="I275" s="924">
        <v>6</v>
      </c>
      <c r="J275" s="949">
        <v>12.94</v>
      </c>
      <c r="K275" s="949">
        <v>7.12</v>
      </c>
      <c r="L275" s="220" t="s">
        <v>75</v>
      </c>
      <c r="M275" s="901"/>
      <c r="N275" s="892"/>
      <c r="O275" s="907"/>
      <c r="P275" s="500"/>
      <c r="Q275" s="6"/>
      <c r="R275" s="6"/>
      <c r="S275" s="6"/>
      <c r="T275" s="6"/>
      <c r="U275" s="6"/>
      <c r="V275" s="6"/>
      <c r="W275" s="6"/>
      <c r="X275" s="6"/>
      <c r="Y275" s="6"/>
      <c r="Z275" s="6"/>
      <c r="AA275" s="6"/>
      <c r="AB275" s="6"/>
      <c r="AC275" s="6"/>
    </row>
    <row r="276" spans="1:29" s="209" customFormat="1" ht="39.75" customHeight="1">
      <c r="A276" s="6"/>
      <c r="B276" s="938"/>
      <c r="C276" s="939"/>
      <c r="D276" s="939"/>
      <c r="E276" s="939"/>
      <c r="F276" s="939"/>
      <c r="G276" s="939"/>
      <c r="H276" s="939"/>
      <c r="I276" s="939"/>
      <c r="J276" s="950"/>
      <c r="K276" s="950"/>
      <c r="L276" s="220" t="s">
        <v>116</v>
      </c>
      <c r="M276" s="901"/>
      <c r="N276" s="892"/>
      <c r="O276" s="907"/>
      <c r="P276" s="500"/>
      <c r="Q276" s="6"/>
      <c r="R276" s="6"/>
      <c r="S276" s="6"/>
      <c r="T276" s="6"/>
      <c r="U276" s="6"/>
      <c r="V276" s="6"/>
      <c r="W276" s="6"/>
      <c r="X276" s="6"/>
      <c r="Y276" s="6"/>
      <c r="Z276" s="6"/>
      <c r="AA276" s="6"/>
      <c r="AB276" s="6"/>
      <c r="AC276" s="6"/>
    </row>
    <row r="277" spans="1:29" s="209" customFormat="1" ht="39.75" customHeight="1">
      <c r="A277" s="6"/>
      <c r="B277" s="940" t="s">
        <v>117</v>
      </c>
      <c r="C277" s="941">
        <v>41</v>
      </c>
      <c r="D277" s="924">
        <v>41</v>
      </c>
      <c r="E277" s="924" t="s">
        <v>12</v>
      </c>
      <c r="F277" s="924">
        <v>2</v>
      </c>
      <c r="G277" s="924"/>
      <c r="H277" s="924">
        <v>54</v>
      </c>
      <c r="I277" s="924">
        <v>68</v>
      </c>
      <c r="J277" s="949">
        <v>28.24</v>
      </c>
      <c r="K277" s="949">
        <v>15.53</v>
      </c>
      <c r="L277" s="220" t="s">
        <v>75</v>
      </c>
      <c r="M277" s="901"/>
      <c r="N277" s="892"/>
      <c r="O277" s="907"/>
      <c r="P277" s="500"/>
      <c r="Q277" s="6"/>
      <c r="R277" s="6"/>
      <c r="S277" s="6"/>
      <c r="T277" s="6"/>
      <c r="U277" s="6"/>
      <c r="V277" s="6"/>
      <c r="W277" s="6"/>
      <c r="X277" s="6"/>
      <c r="Y277" s="6"/>
      <c r="Z277" s="6"/>
      <c r="AA277" s="6"/>
      <c r="AB277" s="6"/>
      <c r="AC277" s="6"/>
    </row>
    <row r="278" spans="1:29" s="209" customFormat="1" ht="39.75" customHeight="1">
      <c r="A278" s="6"/>
      <c r="B278" s="938"/>
      <c r="C278" s="939"/>
      <c r="D278" s="939"/>
      <c r="E278" s="939"/>
      <c r="F278" s="939"/>
      <c r="G278" s="939"/>
      <c r="H278" s="939"/>
      <c r="I278" s="939"/>
      <c r="J278" s="950"/>
      <c r="K278" s="950"/>
      <c r="L278" s="220" t="s">
        <v>116</v>
      </c>
      <c r="M278" s="901"/>
      <c r="N278" s="892"/>
      <c r="O278" s="907"/>
      <c r="P278" s="500"/>
      <c r="Q278" s="6"/>
      <c r="R278" s="6"/>
      <c r="S278" s="6"/>
      <c r="T278" s="6"/>
      <c r="U278" s="6"/>
      <c r="V278" s="6"/>
      <c r="W278" s="6"/>
      <c r="X278" s="6"/>
      <c r="Y278" s="6"/>
      <c r="Z278" s="6"/>
      <c r="AA278" s="6"/>
      <c r="AB278" s="6"/>
      <c r="AC278" s="6"/>
    </row>
    <row r="279" spans="1:29" s="209" customFormat="1" ht="39.75" customHeight="1">
      <c r="A279" s="6"/>
      <c r="B279" s="940" t="s">
        <v>117</v>
      </c>
      <c r="C279" s="941">
        <v>41</v>
      </c>
      <c r="D279" s="924">
        <v>43</v>
      </c>
      <c r="E279" s="924" t="s">
        <v>12</v>
      </c>
      <c r="F279" s="924">
        <v>1</v>
      </c>
      <c r="G279" s="924"/>
      <c r="H279" s="924">
        <v>34</v>
      </c>
      <c r="I279" s="924">
        <v>9</v>
      </c>
      <c r="J279" s="949">
        <v>21.13</v>
      </c>
      <c r="K279" s="949">
        <v>11.44</v>
      </c>
      <c r="L279" s="220" t="s">
        <v>75</v>
      </c>
      <c r="M279" s="901"/>
      <c r="N279" s="892"/>
      <c r="O279" s="907"/>
      <c r="P279" s="500"/>
      <c r="Q279" s="6"/>
      <c r="R279" s="6"/>
      <c r="S279" s="6"/>
      <c r="T279" s="6"/>
      <c r="U279" s="6"/>
      <c r="V279" s="6"/>
      <c r="W279" s="6"/>
      <c r="X279" s="6"/>
      <c r="Y279" s="6"/>
      <c r="Z279" s="6"/>
      <c r="AA279" s="6"/>
      <c r="AB279" s="6"/>
      <c r="AC279" s="6"/>
    </row>
    <row r="280" spans="1:29" s="209" customFormat="1" ht="39.75" customHeight="1">
      <c r="A280" s="6"/>
      <c r="B280" s="938"/>
      <c r="C280" s="939"/>
      <c r="D280" s="939"/>
      <c r="E280" s="939"/>
      <c r="F280" s="939"/>
      <c r="G280" s="939"/>
      <c r="H280" s="939"/>
      <c r="I280" s="939"/>
      <c r="J280" s="950"/>
      <c r="K280" s="950"/>
      <c r="L280" s="220" t="s">
        <v>116</v>
      </c>
      <c r="M280" s="901"/>
      <c r="N280" s="892"/>
      <c r="O280" s="907"/>
      <c r="P280" s="500"/>
      <c r="Q280" s="6"/>
      <c r="R280" s="6"/>
      <c r="S280" s="6"/>
      <c r="T280" s="6"/>
      <c r="U280" s="6"/>
      <c r="V280" s="6"/>
      <c r="W280" s="6"/>
      <c r="X280" s="6"/>
      <c r="Y280" s="6"/>
      <c r="Z280" s="6"/>
      <c r="AA280" s="6"/>
      <c r="AB280" s="6"/>
      <c r="AC280" s="6"/>
    </row>
    <row r="281" spans="1:29" s="209" customFormat="1" ht="39.75" customHeight="1">
      <c r="A281" s="6"/>
      <c r="B281" s="940" t="s">
        <v>117</v>
      </c>
      <c r="C281" s="941">
        <v>41</v>
      </c>
      <c r="D281" s="924">
        <v>72</v>
      </c>
      <c r="E281" s="924" t="s">
        <v>12</v>
      </c>
      <c r="F281" s="924">
        <v>1</v>
      </c>
      <c r="G281" s="924"/>
      <c r="H281" s="924">
        <v>33</v>
      </c>
      <c r="I281" s="924">
        <v>70</v>
      </c>
      <c r="J281" s="949">
        <v>20.99</v>
      </c>
      <c r="K281" s="949">
        <v>11.31</v>
      </c>
      <c r="L281" s="220" t="s">
        <v>75</v>
      </c>
      <c r="M281" s="901"/>
      <c r="N281" s="892"/>
      <c r="O281" s="907"/>
      <c r="P281" s="500"/>
      <c r="Q281" s="6"/>
      <c r="R281" s="6"/>
      <c r="S281" s="6"/>
      <c r="T281" s="6"/>
      <c r="U281" s="6"/>
      <c r="V281" s="6"/>
      <c r="W281" s="6"/>
      <c r="X281" s="6"/>
      <c r="Y281" s="6"/>
      <c r="Z281" s="6"/>
      <c r="AA281" s="6"/>
      <c r="AB281" s="6"/>
      <c r="AC281" s="6"/>
    </row>
    <row r="282" spans="1:29" s="209" customFormat="1" ht="39.75" customHeight="1">
      <c r="A282" s="6"/>
      <c r="B282" s="938"/>
      <c r="C282" s="939"/>
      <c r="D282" s="939"/>
      <c r="E282" s="939"/>
      <c r="F282" s="939"/>
      <c r="G282" s="939"/>
      <c r="H282" s="939"/>
      <c r="I282" s="939"/>
      <c r="J282" s="950"/>
      <c r="K282" s="950"/>
      <c r="L282" s="220" t="s">
        <v>116</v>
      </c>
      <c r="M282" s="901"/>
      <c r="N282" s="892"/>
      <c r="O282" s="907"/>
      <c r="P282" s="500"/>
      <c r="Q282" s="6"/>
      <c r="R282" s="6"/>
      <c r="S282" s="6"/>
      <c r="T282" s="6"/>
      <c r="U282" s="6"/>
      <c r="V282" s="6"/>
      <c r="W282" s="6"/>
      <c r="X282" s="6"/>
      <c r="Y282" s="6"/>
      <c r="Z282" s="6"/>
      <c r="AA282" s="6"/>
      <c r="AB282" s="6"/>
      <c r="AC282" s="6"/>
    </row>
    <row r="283" spans="1:29" s="209" customFormat="1" ht="39.75" customHeight="1">
      <c r="A283" s="6"/>
      <c r="B283" s="940" t="s">
        <v>117</v>
      </c>
      <c r="C283" s="941">
        <v>41</v>
      </c>
      <c r="D283" s="924">
        <v>73</v>
      </c>
      <c r="E283" s="924" t="s">
        <v>12</v>
      </c>
      <c r="F283" s="924">
        <v>1</v>
      </c>
      <c r="G283" s="924"/>
      <c r="H283" s="924">
        <v>14</v>
      </c>
      <c r="I283" s="924">
        <v>0</v>
      </c>
      <c r="J283" s="949">
        <v>8.68</v>
      </c>
      <c r="K283" s="949">
        <v>4.7</v>
      </c>
      <c r="L283" s="220" t="s">
        <v>75</v>
      </c>
      <c r="M283" s="901"/>
      <c r="N283" s="892"/>
      <c r="O283" s="907"/>
      <c r="P283" s="500"/>
      <c r="Q283" s="6"/>
      <c r="R283" s="6"/>
      <c r="S283" s="6"/>
      <c r="T283" s="6"/>
      <c r="U283" s="6"/>
      <c r="V283" s="6"/>
      <c r="W283" s="6"/>
      <c r="X283" s="6"/>
      <c r="Y283" s="6"/>
      <c r="Z283" s="6"/>
      <c r="AA283" s="6"/>
      <c r="AB283" s="6"/>
      <c r="AC283" s="6"/>
    </row>
    <row r="284" spans="1:29" s="209" customFormat="1" ht="39.75" customHeight="1">
      <c r="A284" s="6"/>
      <c r="B284" s="938"/>
      <c r="C284" s="939"/>
      <c r="D284" s="939"/>
      <c r="E284" s="939"/>
      <c r="F284" s="939"/>
      <c r="G284" s="939"/>
      <c r="H284" s="939"/>
      <c r="I284" s="939"/>
      <c r="J284" s="950"/>
      <c r="K284" s="950"/>
      <c r="L284" s="220" t="s">
        <v>116</v>
      </c>
      <c r="M284" s="901"/>
      <c r="N284" s="892"/>
      <c r="O284" s="907"/>
      <c r="P284" s="500"/>
      <c r="Q284" s="6"/>
      <c r="R284" s="6"/>
      <c r="S284" s="6"/>
      <c r="T284" s="6"/>
      <c r="U284" s="6"/>
      <c r="V284" s="6"/>
      <c r="W284" s="6"/>
      <c r="X284" s="6"/>
      <c r="Y284" s="6"/>
      <c r="Z284" s="6"/>
      <c r="AA284" s="6"/>
      <c r="AB284" s="6"/>
      <c r="AC284" s="6"/>
    </row>
    <row r="285" spans="1:29" s="209" customFormat="1" ht="39.75" customHeight="1">
      <c r="A285" s="6"/>
      <c r="B285" s="940" t="s">
        <v>117</v>
      </c>
      <c r="C285" s="941">
        <v>41</v>
      </c>
      <c r="D285" s="924">
        <v>74</v>
      </c>
      <c r="E285" s="924" t="s">
        <v>12</v>
      </c>
      <c r="F285" s="924">
        <v>1</v>
      </c>
      <c r="G285" s="924"/>
      <c r="H285" s="924"/>
      <c r="I285" s="924">
        <v>32</v>
      </c>
      <c r="J285" s="949">
        <v>0.2</v>
      </c>
      <c r="K285" s="949">
        <v>0.11</v>
      </c>
      <c r="L285" s="220" t="s">
        <v>75</v>
      </c>
      <c r="M285" s="901"/>
      <c r="N285" s="892"/>
      <c r="O285" s="907"/>
      <c r="P285" s="500"/>
      <c r="Q285" s="6"/>
      <c r="R285" s="6"/>
      <c r="S285" s="6"/>
      <c r="T285" s="6"/>
      <c r="U285" s="6"/>
      <c r="V285" s="6"/>
      <c r="W285" s="6"/>
      <c r="X285" s="6"/>
      <c r="Y285" s="6"/>
      <c r="Z285" s="6"/>
      <c r="AA285" s="6"/>
      <c r="AB285" s="6"/>
      <c r="AC285" s="6"/>
    </row>
    <row r="286" spans="1:29" s="209" customFormat="1" ht="39.75" customHeight="1">
      <c r="A286" s="6"/>
      <c r="B286" s="938"/>
      <c r="C286" s="939"/>
      <c r="D286" s="939"/>
      <c r="E286" s="939"/>
      <c r="F286" s="939"/>
      <c r="G286" s="939"/>
      <c r="H286" s="939"/>
      <c r="I286" s="939"/>
      <c r="J286" s="950"/>
      <c r="K286" s="950"/>
      <c r="L286" s="220" t="s">
        <v>116</v>
      </c>
      <c r="M286" s="901"/>
      <c r="N286" s="892"/>
      <c r="O286" s="907"/>
      <c r="P286" s="500"/>
      <c r="Q286" s="6"/>
      <c r="R286" s="6"/>
      <c r="S286" s="6"/>
      <c r="T286" s="6"/>
      <c r="U286" s="6"/>
      <c r="V286" s="6"/>
      <c r="W286" s="6"/>
      <c r="X286" s="6"/>
      <c r="Y286" s="6"/>
      <c r="Z286" s="6"/>
      <c r="AA286" s="6"/>
      <c r="AB286" s="6"/>
      <c r="AC286" s="6"/>
    </row>
    <row r="287" spans="1:29" s="209" customFormat="1" ht="39.75" customHeight="1">
      <c r="A287" s="6"/>
      <c r="B287" s="940" t="s">
        <v>117</v>
      </c>
      <c r="C287" s="941">
        <v>41</v>
      </c>
      <c r="D287" s="924">
        <v>80</v>
      </c>
      <c r="E287" s="924" t="s">
        <v>12</v>
      </c>
      <c r="F287" s="924">
        <v>2</v>
      </c>
      <c r="G287" s="924"/>
      <c r="H287" s="924">
        <v>3</v>
      </c>
      <c r="I287" s="924">
        <v>90</v>
      </c>
      <c r="J287" s="949">
        <v>2.01</v>
      </c>
      <c r="K287" s="949">
        <v>1.11</v>
      </c>
      <c r="L287" s="220" t="s">
        <v>75</v>
      </c>
      <c r="M287" s="901"/>
      <c r="N287" s="892"/>
      <c r="O287" s="907"/>
      <c r="P287" s="500"/>
      <c r="Q287" s="6"/>
      <c r="R287" s="6"/>
      <c r="S287" s="6"/>
      <c r="T287" s="6"/>
      <c r="U287" s="6"/>
      <c r="V287" s="6"/>
      <c r="W287" s="6"/>
      <c r="X287" s="6"/>
      <c r="Y287" s="6"/>
      <c r="Z287" s="6"/>
      <c r="AA287" s="6"/>
      <c r="AB287" s="6"/>
      <c r="AC287" s="6"/>
    </row>
    <row r="288" spans="1:29" s="209" customFormat="1" ht="39.75" customHeight="1">
      <c r="A288" s="6"/>
      <c r="B288" s="938"/>
      <c r="C288" s="939"/>
      <c r="D288" s="939"/>
      <c r="E288" s="939"/>
      <c r="F288" s="939"/>
      <c r="G288" s="939"/>
      <c r="H288" s="939"/>
      <c r="I288" s="939"/>
      <c r="J288" s="950"/>
      <c r="K288" s="950"/>
      <c r="L288" s="220" t="s">
        <v>116</v>
      </c>
      <c r="M288" s="901"/>
      <c r="N288" s="892"/>
      <c r="O288" s="907"/>
      <c r="P288" s="500"/>
      <c r="Q288" s="6"/>
      <c r="R288" s="6"/>
      <c r="S288" s="6"/>
      <c r="T288" s="6"/>
      <c r="U288" s="6"/>
      <c r="V288" s="6"/>
      <c r="W288" s="6"/>
      <c r="X288" s="6"/>
      <c r="Y288" s="6"/>
      <c r="Z288" s="6"/>
      <c r="AA288" s="6"/>
      <c r="AB288" s="6"/>
      <c r="AC288" s="6"/>
    </row>
    <row r="289" spans="1:29" s="209" customFormat="1" ht="39.75" customHeight="1">
      <c r="A289" s="6"/>
      <c r="B289" s="940" t="s">
        <v>117</v>
      </c>
      <c r="C289" s="941">
        <v>41</v>
      </c>
      <c r="D289" s="924">
        <v>81</v>
      </c>
      <c r="E289" s="924" t="s">
        <v>12</v>
      </c>
      <c r="F289" s="924">
        <v>2</v>
      </c>
      <c r="G289" s="924"/>
      <c r="H289" s="924">
        <v>8</v>
      </c>
      <c r="I289" s="924">
        <v>11</v>
      </c>
      <c r="J289" s="949">
        <v>4.19</v>
      </c>
      <c r="K289" s="949">
        <v>2.3</v>
      </c>
      <c r="L289" s="220" t="s">
        <v>75</v>
      </c>
      <c r="M289" s="901"/>
      <c r="N289" s="892"/>
      <c r="O289" s="907"/>
      <c r="P289" s="500"/>
      <c r="Q289" s="6"/>
      <c r="R289" s="6"/>
      <c r="S289" s="6"/>
      <c r="T289" s="6"/>
      <c r="U289" s="6"/>
      <c r="V289" s="6"/>
      <c r="W289" s="6"/>
      <c r="X289" s="6"/>
      <c r="Y289" s="6"/>
      <c r="Z289" s="6"/>
      <c r="AA289" s="6"/>
      <c r="AB289" s="6"/>
      <c r="AC289" s="6"/>
    </row>
    <row r="290" spans="1:29" s="209" customFormat="1" ht="39.75" customHeight="1">
      <c r="A290" s="6"/>
      <c r="B290" s="938"/>
      <c r="C290" s="939"/>
      <c r="D290" s="939"/>
      <c r="E290" s="939"/>
      <c r="F290" s="939"/>
      <c r="G290" s="939"/>
      <c r="H290" s="939"/>
      <c r="I290" s="939"/>
      <c r="J290" s="950"/>
      <c r="K290" s="950"/>
      <c r="L290" s="220" t="s">
        <v>116</v>
      </c>
      <c r="M290" s="901"/>
      <c r="N290" s="892"/>
      <c r="O290" s="907"/>
      <c r="P290" s="500"/>
      <c r="Q290" s="6"/>
      <c r="R290" s="6"/>
      <c r="S290" s="6"/>
      <c r="T290" s="6"/>
      <c r="U290" s="6"/>
      <c r="V290" s="6"/>
      <c r="W290" s="6"/>
      <c r="X290" s="6"/>
      <c r="Y290" s="6"/>
      <c r="Z290" s="6"/>
      <c r="AA290" s="6"/>
      <c r="AB290" s="6"/>
      <c r="AC290" s="6"/>
    </row>
    <row r="291" spans="1:29" s="209" customFormat="1" ht="39.75" customHeight="1">
      <c r="A291" s="6"/>
      <c r="B291" s="940" t="s">
        <v>117</v>
      </c>
      <c r="C291" s="941">
        <v>41</v>
      </c>
      <c r="D291" s="924">
        <v>82</v>
      </c>
      <c r="E291" s="924" t="s">
        <v>118</v>
      </c>
      <c r="F291" s="924"/>
      <c r="G291" s="924"/>
      <c r="H291" s="924"/>
      <c r="I291" s="924">
        <v>96</v>
      </c>
      <c r="J291" s="949"/>
      <c r="K291" s="949"/>
      <c r="L291" s="220" t="s">
        <v>75</v>
      </c>
      <c r="M291" s="901"/>
      <c r="N291" s="892"/>
      <c r="O291" s="907"/>
      <c r="P291" s="500"/>
      <c r="Q291" s="6"/>
      <c r="R291" s="6"/>
      <c r="S291" s="6"/>
      <c r="T291" s="6"/>
      <c r="U291" s="6"/>
      <c r="V291" s="6"/>
      <c r="W291" s="6"/>
      <c r="X291" s="6"/>
      <c r="Y291" s="6"/>
      <c r="Z291" s="6"/>
      <c r="AA291" s="6"/>
      <c r="AB291" s="6"/>
      <c r="AC291" s="6"/>
    </row>
    <row r="292" spans="1:29" s="209" customFormat="1" ht="39.75" customHeight="1">
      <c r="A292" s="6"/>
      <c r="B292" s="938"/>
      <c r="C292" s="939"/>
      <c r="D292" s="939"/>
      <c r="E292" s="939"/>
      <c r="F292" s="939"/>
      <c r="G292" s="939"/>
      <c r="H292" s="939"/>
      <c r="I292" s="939"/>
      <c r="J292" s="950"/>
      <c r="K292" s="950"/>
      <c r="L292" s="220" t="s">
        <v>116</v>
      </c>
      <c r="M292" s="901"/>
      <c r="N292" s="892"/>
      <c r="O292" s="907"/>
      <c r="P292" s="500"/>
      <c r="Q292" s="6"/>
      <c r="R292" s="6"/>
      <c r="S292" s="6"/>
      <c r="T292" s="6"/>
      <c r="U292" s="6"/>
      <c r="V292" s="6"/>
      <c r="W292" s="6"/>
      <c r="X292" s="6"/>
      <c r="Y292" s="6"/>
      <c r="Z292" s="6"/>
      <c r="AA292" s="6"/>
      <c r="AB292" s="6"/>
      <c r="AC292" s="6"/>
    </row>
    <row r="293" spans="1:29" s="209" customFormat="1" ht="39.75" customHeight="1">
      <c r="A293" s="6"/>
      <c r="B293" s="940" t="s">
        <v>117</v>
      </c>
      <c r="C293" s="941">
        <v>41</v>
      </c>
      <c r="D293" s="924">
        <v>83</v>
      </c>
      <c r="E293" s="924" t="s">
        <v>118</v>
      </c>
      <c r="F293" s="924"/>
      <c r="G293" s="924"/>
      <c r="H293" s="924">
        <v>5</v>
      </c>
      <c r="I293" s="924">
        <v>39</v>
      </c>
      <c r="J293" s="949"/>
      <c r="K293" s="949"/>
      <c r="L293" s="220" t="s">
        <v>75</v>
      </c>
      <c r="M293" s="901"/>
      <c r="N293" s="892"/>
      <c r="O293" s="907"/>
      <c r="P293" s="500"/>
      <c r="Q293" s="6"/>
      <c r="R293" s="6"/>
      <c r="S293" s="6"/>
      <c r="T293" s="6"/>
      <c r="U293" s="6"/>
      <c r="V293" s="6"/>
      <c r="W293" s="6"/>
      <c r="X293" s="6"/>
      <c r="Y293" s="6"/>
      <c r="Z293" s="6"/>
      <c r="AA293" s="6"/>
      <c r="AB293" s="6"/>
      <c r="AC293" s="6"/>
    </row>
    <row r="294" spans="1:29" s="209" customFormat="1" ht="39.75" customHeight="1">
      <c r="A294" s="6"/>
      <c r="B294" s="938"/>
      <c r="C294" s="939"/>
      <c r="D294" s="939"/>
      <c r="E294" s="939"/>
      <c r="F294" s="939"/>
      <c r="G294" s="939"/>
      <c r="H294" s="939"/>
      <c r="I294" s="939"/>
      <c r="J294" s="950"/>
      <c r="K294" s="950"/>
      <c r="L294" s="220" t="s">
        <v>116</v>
      </c>
      <c r="M294" s="901"/>
      <c r="N294" s="892"/>
      <c r="O294" s="907"/>
      <c r="P294" s="500"/>
      <c r="Q294" s="6"/>
      <c r="R294" s="6"/>
      <c r="S294" s="6"/>
      <c r="T294" s="6"/>
      <c r="U294" s="6"/>
      <c r="V294" s="6"/>
      <c r="W294" s="6"/>
      <c r="X294" s="6"/>
      <c r="Y294" s="6"/>
      <c r="Z294" s="6"/>
      <c r="AA294" s="6"/>
      <c r="AB294" s="6"/>
      <c r="AC294" s="6"/>
    </row>
    <row r="295" spans="1:29" s="209" customFormat="1" ht="39.75" customHeight="1">
      <c r="A295" s="6"/>
      <c r="B295" s="940" t="s">
        <v>117</v>
      </c>
      <c r="C295" s="941">
        <v>41</v>
      </c>
      <c r="D295" s="924">
        <v>84</v>
      </c>
      <c r="E295" s="924" t="s">
        <v>118</v>
      </c>
      <c r="F295" s="924"/>
      <c r="G295" s="924"/>
      <c r="H295" s="924">
        <v>4</v>
      </c>
      <c r="I295" s="924">
        <v>15</v>
      </c>
      <c r="J295" s="949"/>
      <c r="K295" s="949"/>
      <c r="L295" s="220" t="s">
        <v>75</v>
      </c>
      <c r="M295" s="901"/>
      <c r="N295" s="892"/>
      <c r="O295" s="907"/>
      <c r="P295" s="500"/>
      <c r="Q295" s="6"/>
      <c r="R295" s="6"/>
      <c r="S295" s="6"/>
      <c r="T295" s="6"/>
      <c r="U295" s="6"/>
      <c r="V295" s="6"/>
      <c r="W295" s="6"/>
      <c r="X295" s="6"/>
      <c r="Y295" s="6"/>
      <c r="Z295" s="6"/>
      <c r="AA295" s="6"/>
      <c r="AB295" s="6"/>
      <c r="AC295" s="6"/>
    </row>
    <row r="296" spans="1:29" s="209" customFormat="1" ht="39.75" customHeight="1">
      <c r="A296" s="6"/>
      <c r="B296" s="938"/>
      <c r="C296" s="939"/>
      <c r="D296" s="939"/>
      <c r="E296" s="939"/>
      <c r="F296" s="939"/>
      <c r="G296" s="939"/>
      <c r="H296" s="939"/>
      <c r="I296" s="939"/>
      <c r="J296" s="950"/>
      <c r="K296" s="950"/>
      <c r="L296" s="220" t="s">
        <v>116</v>
      </c>
      <c r="M296" s="901"/>
      <c r="N296" s="892"/>
      <c r="O296" s="907"/>
      <c r="P296" s="500"/>
      <c r="Q296" s="6"/>
      <c r="R296" s="6"/>
      <c r="S296" s="6"/>
      <c r="T296" s="6"/>
      <c r="U296" s="6"/>
      <c r="V296" s="6"/>
      <c r="W296" s="6"/>
      <c r="X296" s="6"/>
      <c r="Y296" s="6"/>
      <c r="Z296" s="6"/>
      <c r="AA296" s="6"/>
      <c r="AB296" s="6"/>
      <c r="AC296" s="6"/>
    </row>
    <row r="297" spans="1:29" s="209" customFormat="1" ht="39.75" customHeight="1">
      <c r="A297" s="6"/>
      <c r="B297" s="940" t="s">
        <v>117</v>
      </c>
      <c r="C297" s="941">
        <v>41</v>
      </c>
      <c r="D297" s="924">
        <v>85</v>
      </c>
      <c r="E297" s="924" t="s">
        <v>118</v>
      </c>
      <c r="F297" s="924"/>
      <c r="G297" s="924"/>
      <c r="H297" s="924">
        <v>42</v>
      </c>
      <c r="I297" s="924">
        <v>0</v>
      </c>
      <c r="J297" s="949"/>
      <c r="K297" s="949"/>
      <c r="L297" s="220" t="s">
        <v>75</v>
      </c>
      <c r="M297" s="901"/>
      <c r="N297" s="892"/>
      <c r="O297" s="907"/>
      <c r="P297" s="500"/>
      <c r="Q297" s="6"/>
      <c r="R297" s="6"/>
      <c r="S297" s="6"/>
      <c r="T297" s="6"/>
      <c r="U297" s="6"/>
      <c r="V297" s="6"/>
      <c r="W297" s="6"/>
      <c r="X297" s="6"/>
      <c r="Y297" s="6"/>
      <c r="Z297" s="6"/>
      <c r="AA297" s="6"/>
      <c r="AB297" s="6"/>
      <c r="AC297" s="6"/>
    </row>
    <row r="298" spans="1:29" s="209" customFormat="1" ht="39.75" customHeight="1">
      <c r="A298" s="6"/>
      <c r="B298" s="938"/>
      <c r="C298" s="939"/>
      <c r="D298" s="939"/>
      <c r="E298" s="939"/>
      <c r="F298" s="939"/>
      <c r="G298" s="939"/>
      <c r="H298" s="939"/>
      <c r="I298" s="939"/>
      <c r="J298" s="950"/>
      <c r="K298" s="950"/>
      <c r="L298" s="220" t="s">
        <v>116</v>
      </c>
      <c r="M298" s="901"/>
      <c r="N298" s="892"/>
      <c r="O298" s="907"/>
      <c r="P298" s="500"/>
      <c r="Q298" s="6"/>
      <c r="R298" s="6"/>
      <c r="S298" s="6"/>
      <c r="T298" s="6"/>
      <c r="U298" s="6"/>
      <c r="V298" s="6"/>
      <c r="W298" s="6"/>
      <c r="X298" s="6"/>
      <c r="Y298" s="6"/>
      <c r="Z298" s="6"/>
      <c r="AA298" s="6"/>
      <c r="AB298" s="6"/>
      <c r="AC298" s="6"/>
    </row>
    <row r="299" spans="1:29" s="209" customFormat="1" ht="39.75" customHeight="1">
      <c r="A299" s="6"/>
      <c r="B299" s="940" t="s">
        <v>117</v>
      </c>
      <c r="C299" s="941">
        <v>41</v>
      </c>
      <c r="D299" s="924">
        <v>86</v>
      </c>
      <c r="E299" s="924" t="s">
        <v>12</v>
      </c>
      <c r="F299" s="924">
        <v>3</v>
      </c>
      <c r="G299" s="924"/>
      <c r="H299" s="924">
        <v>1</v>
      </c>
      <c r="I299" s="924">
        <v>1</v>
      </c>
      <c r="J299" s="949">
        <v>0.44</v>
      </c>
      <c r="K299" s="949">
        <v>0.26</v>
      </c>
      <c r="L299" s="220" t="s">
        <v>75</v>
      </c>
      <c r="M299" s="901"/>
      <c r="N299" s="892"/>
      <c r="O299" s="907"/>
      <c r="P299" s="500"/>
      <c r="Q299" s="6"/>
      <c r="R299" s="6"/>
      <c r="S299" s="6"/>
      <c r="T299" s="6"/>
      <c r="U299" s="6"/>
      <c r="V299" s="6"/>
      <c r="W299" s="6"/>
      <c r="X299" s="6"/>
      <c r="Y299" s="6"/>
      <c r="Z299" s="6"/>
      <c r="AA299" s="6"/>
      <c r="AB299" s="6"/>
      <c r="AC299" s="6"/>
    </row>
    <row r="300" spans="1:29" s="209" customFormat="1" ht="39.75" customHeight="1">
      <c r="A300" s="6"/>
      <c r="B300" s="938"/>
      <c r="C300" s="939"/>
      <c r="D300" s="939"/>
      <c r="E300" s="939"/>
      <c r="F300" s="939"/>
      <c r="G300" s="939"/>
      <c r="H300" s="939"/>
      <c r="I300" s="939"/>
      <c r="J300" s="950"/>
      <c r="K300" s="950"/>
      <c r="L300" s="220" t="s">
        <v>116</v>
      </c>
      <c r="M300" s="901"/>
      <c r="N300" s="892"/>
      <c r="O300" s="907"/>
      <c r="P300" s="500"/>
      <c r="Q300" s="6"/>
      <c r="R300" s="6"/>
      <c r="S300" s="6"/>
      <c r="T300" s="6"/>
      <c r="U300" s="6"/>
      <c r="V300" s="6"/>
      <c r="W300" s="6"/>
      <c r="X300" s="6"/>
      <c r="Y300" s="6"/>
      <c r="Z300" s="6"/>
      <c r="AA300" s="6"/>
      <c r="AB300" s="6"/>
      <c r="AC300" s="6"/>
    </row>
    <row r="301" spans="1:29" s="209" customFormat="1" ht="39.75" customHeight="1">
      <c r="A301" s="6"/>
      <c r="B301" s="940" t="s">
        <v>117</v>
      </c>
      <c r="C301" s="941">
        <v>41</v>
      </c>
      <c r="D301" s="924">
        <v>87</v>
      </c>
      <c r="E301" s="924" t="s">
        <v>12</v>
      </c>
      <c r="F301" s="924">
        <v>3</v>
      </c>
      <c r="G301" s="924"/>
      <c r="H301" s="924">
        <v>16</v>
      </c>
      <c r="I301" s="924">
        <v>37</v>
      </c>
      <c r="J301" s="949">
        <v>7.19</v>
      </c>
      <c r="K301" s="949">
        <v>4.23</v>
      </c>
      <c r="L301" s="220" t="s">
        <v>75</v>
      </c>
      <c r="M301" s="901"/>
      <c r="N301" s="892"/>
      <c r="O301" s="907"/>
      <c r="P301" s="500"/>
      <c r="Q301" s="6"/>
      <c r="R301" s="6"/>
      <c r="S301" s="6"/>
      <c r="T301" s="6"/>
      <c r="U301" s="6"/>
      <c r="V301" s="6"/>
      <c r="W301" s="6"/>
      <c r="X301" s="6"/>
      <c r="Y301" s="6"/>
      <c r="Z301" s="6"/>
      <c r="AA301" s="6"/>
      <c r="AB301" s="6"/>
      <c r="AC301" s="6"/>
    </row>
    <row r="302" spans="1:29" s="209" customFormat="1" ht="39.75" customHeight="1">
      <c r="A302" s="6"/>
      <c r="B302" s="938"/>
      <c r="C302" s="939"/>
      <c r="D302" s="939"/>
      <c r="E302" s="939"/>
      <c r="F302" s="939"/>
      <c r="G302" s="939"/>
      <c r="H302" s="939"/>
      <c r="I302" s="939"/>
      <c r="J302" s="950"/>
      <c r="K302" s="950"/>
      <c r="L302" s="220" t="s">
        <v>116</v>
      </c>
      <c r="M302" s="901"/>
      <c r="N302" s="892"/>
      <c r="O302" s="907"/>
      <c r="P302" s="500"/>
      <c r="Q302" s="6"/>
      <c r="R302" s="6"/>
      <c r="S302" s="6"/>
      <c r="T302" s="6"/>
      <c r="U302" s="6"/>
      <c r="V302" s="6"/>
      <c r="W302" s="6"/>
      <c r="X302" s="6"/>
      <c r="Y302" s="6"/>
      <c r="Z302" s="6"/>
      <c r="AA302" s="6"/>
      <c r="AB302" s="6"/>
      <c r="AC302" s="6"/>
    </row>
    <row r="303" spans="1:29" s="209" customFormat="1" ht="39.75" customHeight="1">
      <c r="A303" s="6"/>
      <c r="B303" s="940" t="s">
        <v>117</v>
      </c>
      <c r="C303" s="941">
        <v>41</v>
      </c>
      <c r="D303" s="924">
        <v>90</v>
      </c>
      <c r="E303" s="924" t="s">
        <v>12</v>
      </c>
      <c r="F303" s="924">
        <v>2</v>
      </c>
      <c r="G303" s="924"/>
      <c r="H303" s="924">
        <v>21</v>
      </c>
      <c r="I303" s="924">
        <v>80</v>
      </c>
      <c r="J303" s="949">
        <v>11.26</v>
      </c>
      <c r="K303" s="949">
        <v>6.19</v>
      </c>
      <c r="L303" s="220" t="s">
        <v>75</v>
      </c>
      <c r="M303" s="901"/>
      <c r="N303" s="892"/>
      <c r="O303" s="907"/>
      <c r="P303" s="500"/>
      <c r="Q303" s="6"/>
      <c r="R303" s="6"/>
      <c r="S303" s="6"/>
      <c r="T303" s="6"/>
      <c r="U303" s="6"/>
      <c r="V303" s="6"/>
      <c r="W303" s="6"/>
      <c r="X303" s="6"/>
      <c r="Y303" s="6"/>
      <c r="Z303" s="6"/>
      <c r="AA303" s="6"/>
      <c r="AB303" s="6"/>
      <c r="AC303" s="6"/>
    </row>
    <row r="304" spans="1:29" s="209" customFormat="1" ht="39.75" customHeight="1">
      <c r="A304" s="6"/>
      <c r="B304" s="938"/>
      <c r="C304" s="939"/>
      <c r="D304" s="939"/>
      <c r="E304" s="939"/>
      <c r="F304" s="939"/>
      <c r="G304" s="939"/>
      <c r="H304" s="939"/>
      <c r="I304" s="939"/>
      <c r="J304" s="950"/>
      <c r="K304" s="950"/>
      <c r="L304" s="220" t="s">
        <v>116</v>
      </c>
      <c r="M304" s="901"/>
      <c r="N304" s="892"/>
      <c r="O304" s="907"/>
      <c r="P304" s="500"/>
      <c r="Q304" s="6"/>
      <c r="R304" s="6"/>
      <c r="S304" s="6"/>
      <c r="T304" s="6"/>
      <c r="U304" s="6"/>
      <c r="V304" s="6"/>
      <c r="W304" s="6"/>
      <c r="X304" s="6"/>
      <c r="Y304" s="6"/>
      <c r="Z304" s="6"/>
      <c r="AA304" s="6"/>
      <c r="AB304" s="6"/>
      <c r="AC304" s="6"/>
    </row>
    <row r="305" spans="1:29" s="209" customFormat="1" ht="39.75" customHeight="1">
      <c r="A305" s="6"/>
      <c r="B305" s="940" t="s">
        <v>117</v>
      </c>
      <c r="C305" s="941">
        <v>41</v>
      </c>
      <c r="D305" s="924">
        <v>91</v>
      </c>
      <c r="E305" s="924" t="s">
        <v>12</v>
      </c>
      <c r="F305" s="924">
        <v>2</v>
      </c>
      <c r="G305" s="924">
        <v>2</v>
      </c>
      <c r="H305" s="924">
        <v>10</v>
      </c>
      <c r="I305" s="924">
        <v>50</v>
      </c>
      <c r="J305" s="949">
        <v>108.71</v>
      </c>
      <c r="K305" s="949">
        <v>59.79</v>
      </c>
      <c r="L305" s="220" t="s">
        <v>75</v>
      </c>
      <c r="M305" s="901"/>
      <c r="N305" s="892"/>
      <c r="O305" s="907"/>
      <c r="P305" s="500"/>
      <c r="Q305" s="6"/>
      <c r="R305" s="6"/>
      <c r="S305" s="6"/>
      <c r="T305" s="6"/>
      <c r="U305" s="6"/>
      <c r="V305" s="6"/>
      <c r="W305" s="6"/>
      <c r="X305" s="6"/>
      <c r="Y305" s="6"/>
      <c r="Z305" s="6"/>
      <c r="AA305" s="6"/>
      <c r="AB305" s="6"/>
      <c r="AC305" s="6"/>
    </row>
    <row r="306" spans="1:29" s="209" customFormat="1" ht="39.75" customHeight="1">
      <c r="A306" s="6"/>
      <c r="B306" s="938"/>
      <c r="C306" s="939"/>
      <c r="D306" s="939"/>
      <c r="E306" s="939"/>
      <c r="F306" s="939"/>
      <c r="G306" s="939"/>
      <c r="H306" s="939"/>
      <c r="I306" s="939"/>
      <c r="J306" s="950"/>
      <c r="K306" s="950"/>
      <c r="L306" s="220" t="s">
        <v>116</v>
      </c>
      <c r="M306" s="901"/>
      <c r="N306" s="892"/>
      <c r="O306" s="907"/>
      <c r="P306" s="500"/>
      <c r="Q306" s="6"/>
      <c r="R306" s="6"/>
      <c r="S306" s="6"/>
      <c r="T306" s="6"/>
      <c r="U306" s="6"/>
      <c r="V306" s="6"/>
      <c r="W306" s="6"/>
      <c r="X306" s="6"/>
      <c r="Y306" s="6"/>
      <c r="Z306" s="6"/>
      <c r="AA306" s="6"/>
      <c r="AB306" s="6"/>
      <c r="AC306" s="6"/>
    </row>
    <row r="307" spans="1:29" s="209" customFormat="1" ht="39.75" customHeight="1">
      <c r="A307" s="6"/>
      <c r="B307" s="940" t="s">
        <v>117</v>
      </c>
      <c r="C307" s="941">
        <v>51</v>
      </c>
      <c r="D307" s="924">
        <v>1</v>
      </c>
      <c r="E307" s="924" t="s">
        <v>12</v>
      </c>
      <c r="F307" s="924">
        <v>2</v>
      </c>
      <c r="G307" s="924">
        <v>4</v>
      </c>
      <c r="H307" s="924">
        <v>19</v>
      </c>
      <c r="I307" s="924">
        <v>60</v>
      </c>
      <c r="J307" s="949">
        <v>216.71</v>
      </c>
      <c r="K307" s="949">
        <v>119.19</v>
      </c>
      <c r="L307" s="220" t="s">
        <v>75</v>
      </c>
      <c r="M307" s="901"/>
      <c r="N307" s="892"/>
      <c r="O307" s="907"/>
      <c r="P307" s="500"/>
      <c r="Q307" s="6"/>
      <c r="R307" s="6"/>
      <c r="S307" s="6"/>
      <c r="T307" s="6"/>
      <c r="U307" s="6"/>
      <c r="V307" s="6"/>
      <c r="W307" s="6"/>
      <c r="X307" s="6"/>
      <c r="Y307" s="6"/>
      <c r="Z307" s="6"/>
      <c r="AA307" s="6"/>
      <c r="AB307" s="6"/>
      <c r="AC307" s="6"/>
    </row>
    <row r="308" spans="1:29" s="209" customFormat="1" ht="39.75" customHeight="1">
      <c r="A308" s="6"/>
      <c r="B308" s="938"/>
      <c r="C308" s="939"/>
      <c r="D308" s="939"/>
      <c r="E308" s="939"/>
      <c r="F308" s="939"/>
      <c r="G308" s="939"/>
      <c r="H308" s="939"/>
      <c r="I308" s="939"/>
      <c r="J308" s="950"/>
      <c r="K308" s="950"/>
      <c r="L308" s="220" t="s">
        <v>116</v>
      </c>
      <c r="M308" s="902"/>
      <c r="N308" s="893"/>
      <c r="O308" s="908"/>
      <c r="P308" s="500"/>
      <c r="Q308" s="6"/>
      <c r="R308" s="6"/>
      <c r="S308" s="6"/>
      <c r="T308" s="6"/>
      <c r="U308" s="6"/>
      <c r="V308" s="6"/>
      <c r="W308" s="6"/>
      <c r="X308" s="6"/>
      <c r="Y308" s="6"/>
      <c r="Z308" s="6"/>
      <c r="AA308" s="6"/>
      <c r="AB308" s="6"/>
      <c r="AC308" s="6"/>
    </row>
    <row r="309" spans="1:29" s="209" customFormat="1" ht="39.75" customHeight="1">
      <c r="A309" s="6"/>
      <c r="B309" s="202" t="s">
        <v>117</v>
      </c>
      <c r="C309" s="203">
        <v>97</v>
      </c>
      <c r="D309" s="203">
        <v>59</v>
      </c>
      <c r="E309" s="203" t="s">
        <v>20</v>
      </c>
      <c r="F309" s="203">
        <v>4</v>
      </c>
      <c r="G309" s="203"/>
      <c r="H309" s="203">
        <v>18</v>
      </c>
      <c r="I309" s="203">
        <v>92</v>
      </c>
      <c r="J309" s="265">
        <v>4.89</v>
      </c>
      <c r="K309" s="265">
        <v>6.84</v>
      </c>
      <c r="L309" s="262" t="s">
        <v>75</v>
      </c>
      <c r="M309" s="196" t="s">
        <v>129</v>
      </c>
      <c r="N309" s="495" t="s">
        <v>671</v>
      </c>
      <c r="O309" s="529"/>
      <c r="P309" s="500"/>
      <c r="Q309" s="6"/>
      <c r="R309" s="6"/>
      <c r="S309" s="6"/>
      <c r="T309" s="6"/>
      <c r="U309" s="6"/>
      <c r="V309" s="6"/>
      <c r="W309" s="6"/>
      <c r="X309" s="6"/>
      <c r="Y309" s="6"/>
      <c r="Z309" s="6"/>
      <c r="AA309" s="6"/>
      <c r="AB309" s="6"/>
      <c r="AC309" s="6"/>
    </row>
    <row r="310" spans="2:16" s="771" customFormat="1" ht="39.75" customHeight="1">
      <c r="B310" s="968" t="s">
        <v>117</v>
      </c>
      <c r="C310" s="970">
        <v>103</v>
      </c>
      <c r="D310" s="959">
        <v>3407</v>
      </c>
      <c r="E310" s="959" t="s">
        <v>16</v>
      </c>
      <c r="F310" s="959"/>
      <c r="G310" s="959"/>
      <c r="H310" s="959">
        <v>2</v>
      </c>
      <c r="I310" s="959">
        <v>25</v>
      </c>
      <c r="J310" s="973"/>
      <c r="K310" s="973"/>
      <c r="L310" s="971" t="s">
        <v>16</v>
      </c>
      <c r="M310" s="980" t="s">
        <v>130</v>
      </c>
      <c r="N310" s="795"/>
      <c r="O310" s="789"/>
      <c r="P310" s="790"/>
    </row>
    <row r="311" spans="2:16" s="771" customFormat="1" ht="39.75" customHeight="1">
      <c r="B311" s="969"/>
      <c r="C311" s="960"/>
      <c r="D311" s="960"/>
      <c r="E311" s="960"/>
      <c r="F311" s="960"/>
      <c r="G311" s="960"/>
      <c r="H311" s="960"/>
      <c r="I311" s="960"/>
      <c r="J311" s="974"/>
      <c r="K311" s="974"/>
      <c r="L311" s="972"/>
      <c r="M311" s="981"/>
      <c r="N311" s="795"/>
      <c r="O311" s="789"/>
      <c r="P311" s="790"/>
    </row>
    <row r="312" spans="2:16" s="771" customFormat="1" ht="39.75" customHeight="1">
      <c r="B312" s="968" t="s">
        <v>117</v>
      </c>
      <c r="C312" s="970">
        <v>103</v>
      </c>
      <c r="D312" s="959">
        <v>3408</v>
      </c>
      <c r="E312" s="959" t="s">
        <v>16</v>
      </c>
      <c r="F312" s="959"/>
      <c r="G312" s="959"/>
      <c r="H312" s="959"/>
      <c r="I312" s="959">
        <v>54</v>
      </c>
      <c r="J312" s="973"/>
      <c r="K312" s="973"/>
      <c r="L312" s="971" t="s">
        <v>16</v>
      </c>
      <c r="M312" s="980" t="s">
        <v>130</v>
      </c>
      <c r="N312" s="795"/>
      <c r="O312" s="789"/>
      <c r="P312" s="790"/>
    </row>
    <row r="313" spans="2:16" s="771" customFormat="1" ht="39.75" customHeight="1">
      <c r="B313" s="969"/>
      <c r="C313" s="960"/>
      <c r="D313" s="960"/>
      <c r="E313" s="960"/>
      <c r="F313" s="960"/>
      <c r="G313" s="960"/>
      <c r="H313" s="960"/>
      <c r="I313" s="960"/>
      <c r="J313" s="974"/>
      <c r="K313" s="974"/>
      <c r="L313" s="972"/>
      <c r="M313" s="981"/>
      <c r="N313" s="795"/>
      <c r="O313" s="789"/>
      <c r="P313" s="790"/>
    </row>
    <row r="314" spans="2:16" s="505" customFormat="1" ht="39.75" customHeight="1">
      <c r="B314" s="955" t="s">
        <v>117</v>
      </c>
      <c r="C314" s="945">
        <v>104</v>
      </c>
      <c r="D314" s="930">
        <v>18</v>
      </c>
      <c r="E314" s="930" t="s">
        <v>30</v>
      </c>
      <c r="F314" s="930">
        <v>2</v>
      </c>
      <c r="G314" s="930"/>
      <c r="H314" s="930">
        <v>13</v>
      </c>
      <c r="I314" s="930">
        <v>92</v>
      </c>
      <c r="J314" s="928">
        <v>11.86</v>
      </c>
      <c r="K314" s="928">
        <v>7.91</v>
      </c>
      <c r="L314" s="256" t="s">
        <v>131</v>
      </c>
      <c r="M314" s="953" t="s">
        <v>132</v>
      </c>
      <c r="N314" s="520"/>
      <c r="O314" s="775"/>
      <c r="P314" s="776"/>
    </row>
    <row r="315" spans="2:16" s="505" customFormat="1" ht="39.75" customHeight="1">
      <c r="B315" s="937"/>
      <c r="C315" s="931"/>
      <c r="D315" s="931"/>
      <c r="E315" s="931"/>
      <c r="F315" s="931"/>
      <c r="G315" s="931"/>
      <c r="H315" s="931"/>
      <c r="I315" s="931"/>
      <c r="J315" s="929"/>
      <c r="K315" s="929"/>
      <c r="L315" s="256" t="s">
        <v>133</v>
      </c>
      <c r="M315" s="975"/>
      <c r="N315" s="520"/>
      <c r="O315" s="775"/>
      <c r="P315" s="776"/>
    </row>
    <row r="316" spans="2:16" s="505" customFormat="1" ht="39.75" customHeight="1">
      <c r="B316" s="955" t="s">
        <v>117</v>
      </c>
      <c r="C316" s="945">
        <v>104</v>
      </c>
      <c r="D316" s="930">
        <v>111</v>
      </c>
      <c r="E316" s="930" t="s">
        <v>30</v>
      </c>
      <c r="F316" s="930">
        <v>2</v>
      </c>
      <c r="G316" s="930"/>
      <c r="H316" s="930">
        <v>64</v>
      </c>
      <c r="I316" s="930">
        <v>29</v>
      </c>
      <c r="J316" s="928">
        <v>54.78</v>
      </c>
      <c r="K316" s="928">
        <v>36.52</v>
      </c>
      <c r="L316" s="256" t="s">
        <v>131</v>
      </c>
      <c r="M316" s="953" t="s">
        <v>76</v>
      </c>
      <c r="N316" s="520"/>
      <c r="O316" s="775"/>
      <c r="P316" s="776"/>
    </row>
    <row r="317" spans="2:16" s="505" customFormat="1" ht="39.75" customHeight="1">
      <c r="B317" s="937"/>
      <c r="C317" s="931"/>
      <c r="D317" s="931"/>
      <c r="E317" s="931"/>
      <c r="F317" s="931"/>
      <c r="G317" s="931"/>
      <c r="H317" s="931"/>
      <c r="I317" s="931"/>
      <c r="J317" s="929"/>
      <c r="K317" s="929"/>
      <c r="L317" s="256" t="s">
        <v>133</v>
      </c>
      <c r="M317" s="975"/>
      <c r="N317" s="520"/>
      <c r="O317" s="775"/>
      <c r="P317" s="776"/>
    </row>
    <row r="318" spans="2:16" s="505" customFormat="1" ht="39.75" customHeight="1">
      <c r="B318" s="955" t="s">
        <v>117</v>
      </c>
      <c r="C318" s="945">
        <v>104</v>
      </c>
      <c r="D318" s="930">
        <v>1920</v>
      </c>
      <c r="E318" s="930" t="s">
        <v>30</v>
      </c>
      <c r="F318" s="930">
        <v>2</v>
      </c>
      <c r="G318" s="930"/>
      <c r="H318" s="930"/>
      <c r="I318" s="930">
        <v>45</v>
      </c>
      <c r="J318" s="928">
        <v>0.38</v>
      </c>
      <c r="K318" s="928">
        <v>0.26</v>
      </c>
      <c r="L318" s="256" t="s">
        <v>131</v>
      </c>
      <c r="M318" s="953" t="s">
        <v>76</v>
      </c>
      <c r="N318" s="520"/>
      <c r="O318" s="775"/>
      <c r="P318" s="776"/>
    </row>
    <row r="319" spans="2:16" s="505" customFormat="1" ht="39.75" customHeight="1">
      <c r="B319" s="937"/>
      <c r="C319" s="931"/>
      <c r="D319" s="931"/>
      <c r="E319" s="931"/>
      <c r="F319" s="931"/>
      <c r="G319" s="931"/>
      <c r="H319" s="931"/>
      <c r="I319" s="931"/>
      <c r="J319" s="929"/>
      <c r="K319" s="929"/>
      <c r="L319" s="256" t="s">
        <v>133</v>
      </c>
      <c r="M319" s="954"/>
      <c r="N319" s="520"/>
      <c r="O319" s="775"/>
      <c r="P319" s="776"/>
    </row>
    <row r="320" spans="1:29" s="209" customFormat="1" ht="39.75" customHeight="1">
      <c r="A320" s="6"/>
      <c r="B320" s="202" t="s">
        <v>117</v>
      </c>
      <c r="C320" s="203">
        <v>165</v>
      </c>
      <c r="D320" s="203">
        <v>1</v>
      </c>
      <c r="E320" s="203" t="s">
        <v>26</v>
      </c>
      <c r="F320" s="203">
        <v>3</v>
      </c>
      <c r="G320" s="203">
        <v>24</v>
      </c>
      <c r="H320" s="203">
        <v>88</v>
      </c>
      <c r="I320" s="203">
        <v>0</v>
      </c>
      <c r="J320" s="265">
        <v>141.34</v>
      </c>
      <c r="K320" s="265">
        <v>115.64</v>
      </c>
      <c r="L320" s="262" t="s">
        <v>75</v>
      </c>
      <c r="M320" s="196" t="s">
        <v>134</v>
      </c>
      <c r="N320" s="495" t="s">
        <v>197</v>
      </c>
      <c r="O320" s="529"/>
      <c r="P320" s="500"/>
      <c r="Q320" s="6"/>
      <c r="R320" s="6"/>
      <c r="S320" s="6"/>
      <c r="T320" s="6"/>
      <c r="U320" s="6"/>
      <c r="V320" s="6"/>
      <c r="W320" s="6"/>
      <c r="X320" s="6"/>
      <c r="Y320" s="6"/>
      <c r="Z320" s="6"/>
      <c r="AA320" s="6"/>
      <c r="AB320" s="6"/>
      <c r="AC320" s="6"/>
    </row>
    <row r="321" spans="1:29" s="209" customFormat="1" ht="39.75" customHeight="1">
      <c r="A321" s="6"/>
      <c r="B321" s="202" t="s">
        <v>117</v>
      </c>
      <c r="C321" s="203">
        <v>166</v>
      </c>
      <c r="D321" s="203">
        <v>11</v>
      </c>
      <c r="E321" s="203" t="s">
        <v>18</v>
      </c>
      <c r="F321" s="203">
        <v>2</v>
      </c>
      <c r="G321" s="203">
        <v>1</v>
      </c>
      <c r="H321" s="203">
        <v>66</v>
      </c>
      <c r="I321" s="203">
        <v>65</v>
      </c>
      <c r="J321" s="265">
        <v>11.21</v>
      </c>
      <c r="K321" s="265">
        <v>6.04</v>
      </c>
      <c r="L321" s="262" t="s">
        <v>75</v>
      </c>
      <c r="M321" s="196" t="s">
        <v>76</v>
      </c>
      <c r="N321" s="495" t="s">
        <v>197</v>
      </c>
      <c r="O321" s="529"/>
      <c r="P321" s="500"/>
      <c r="Q321" s="6"/>
      <c r="R321" s="6"/>
      <c r="S321" s="6"/>
      <c r="T321" s="6"/>
      <c r="U321" s="6"/>
      <c r="V321" s="6"/>
      <c r="W321" s="6"/>
      <c r="X321" s="6"/>
      <c r="Y321" s="6"/>
      <c r="Z321" s="6"/>
      <c r="AA321" s="6"/>
      <c r="AB321" s="6"/>
      <c r="AC321" s="6"/>
    </row>
    <row r="322" spans="1:29" s="209" customFormat="1" ht="39.75" customHeight="1">
      <c r="A322" s="6"/>
      <c r="B322" s="202" t="s">
        <v>117</v>
      </c>
      <c r="C322" s="203">
        <v>166</v>
      </c>
      <c r="D322" s="203">
        <v>185</v>
      </c>
      <c r="E322" s="203" t="s">
        <v>12</v>
      </c>
      <c r="F322" s="203">
        <v>5</v>
      </c>
      <c r="G322" s="203">
        <v>4</v>
      </c>
      <c r="H322" s="203">
        <v>28</v>
      </c>
      <c r="I322" s="203">
        <v>37</v>
      </c>
      <c r="J322" s="265">
        <v>77.43</v>
      </c>
      <c r="K322" s="265">
        <v>77.43</v>
      </c>
      <c r="L322" s="262" t="s">
        <v>75</v>
      </c>
      <c r="M322" s="196" t="s">
        <v>76</v>
      </c>
      <c r="N322" s="495" t="s">
        <v>197</v>
      </c>
      <c r="O322" s="529"/>
      <c r="P322" s="500"/>
      <c r="Q322" s="6"/>
      <c r="R322" s="6"/>
      <c r="S322" s="6"/>
      <c r="T322" s="6"/>
      <c r="U322" s="6"/>
      <c r="V322" s="6"/>
      <c r="W322" s="6"/>
      <c r="X322" s="6"/>
      <c r="Y322" s="6"/>
      <c r="Z322" s="6"/>
      <c r="AA322" s="6"/>
      <c r="AB322" s="6"/>
      <c r="AC322" s="6"/>
    </row>
    <row r="323" spans="1:29" s="209" customFormat="1" ht="39.75" customHeight="1">
      <c r="A323" s="6"/>
      <c r="B323" s="202" t="s">
        <v>117</v>
      </c>
      <c r="C323" s="203">
        <v>166</v>
      </c>
      <c r="D323" s="203">
        <v>186</v>
      </c>
      <c r="E323" s="203" t="s">
        <v>12</v>
      </c>
      <c r="F323" s="203">
        <v>5</v>
      </c>
      <c r="G323" s="203"/>
      <c r="H323" s="203">
        <v>14</v>
      </c>
      <c r="I323" s="203">
        <v>70</v>
      </c>
      <c r="J323" s="265">
        <v>2.66</v>
      </c>
      <c r="K323" s="265">
        <v>2.66</v>
      </c>
      <c r="L323" s="262" t="s">
        <v>75</v>
      </c>
      <c r="M323" s="196" t="s">
        <v>76</v>
      </c>
      <c r="N323" s="495" t="s">
        <v>197</v>
      </c>
      <c r="O323" s="529"/>
      <c r="P323" s="500"/>
      <c r="Q323" s="6"/>
      <c r="R323" s="6"/>
      <c r="S323" s="6"/>
      <c r="T323" s="6"/>
      <c r="U323" s="6"/>
      <c r="V323" s="6"/>
      <c r="W323" s="6"/>
      <c r="X323" s="6"/>
      <c r="Y323" s="6"/>
      <c r="Z323" s="6"/>
      <c r="AA323" s="6"/>
      <c r="AB323" s="6"/>
      <c r="AC323" s="6"/>
    </row>
    <row r="324" spans="1:29" s="209" customFormat="1" ht="39.75" customHeight="1">
      <c r="A324" s="6"/>
      <c r="B324" s="940" t="s">
        <v>117</v>
      </c>
      <c r="C324" s="941">
        <v>166</v>
      </c>
      <c r="D324" s="924">
        <v>199</v>
      </c>
      <c r="E324" s="231" t="s">
        <v>78</v>
      </c>
      <c r="F324" s="231">
        <v>5</v>
      </c>
      <c r="G324" s="159"/>
      <c r="H324" s="159">
        <v>40</v>
      </c>
      <c r="I324" s="231">
        <v>24</v>
      </c>
      <c r="J324" s="223">
        <v>7.27</v>
      </c>
      <c r="K324" s="223">
        <v>7.27</v>
      </c>
      <c r="L324" s="920" t="s">
        <v>75</v>
      </c>
      <c r="M324" s="899" t="s">
        <v>119</v>
      </c>
      <c r="N324" s="891" t="s">
        <v>197</v>
      </c>
      <c r="O324" s="529"/>
      <c r="P324" s="500"/>
      <c r="Q324" s="6"/>
      <c r="R324" s="6"/>
      <c r="S324" s="6"/>
      <c r="T324" s="6"/>
      <c r="U324" s="6"/>
      <c r="V324" s="6"/>
      <c r="W324" s="6"/>
      <c r="X324" s="6"/>
      <c r="Y324" s="6"/>
      <c r="Z324" s="6"/>
      <c r="AA324" s="6"/>
      <c r="AB324" s="6"/>
      <c r="AC324" s="6"/>
    </row>
    <row r="325" spans="1:29" s="209" customFormat="1" ht="39.75" customHeight="1">
      <c r="A325" s="6"/>
      <c r="B325" s="938"/>
      <c r="C325" s="939"/>
      <c r="D325" s="939"/>
      <c r="E325" s="159" t="s">
        <v>135</v>
      </c>
      <c r="F325" s="263"/>
      <c r="G325" s="159"/>
      <c r="H325" s="203">
        <v>2</v>
      </c>
      <c r="I325" s="159">
        <v>50</v>
      </c>
      <c r="J325" s="223"/>
      <c r="K325" s="223"/>
      <c r="L325" s="921"/>
      <c r="M325" s="919"/>
      <c r="N325" s="912"/>
      <c r="O325" s="529"/>
      <c r="P325" s="500"/>
      <c r="Q325" s="6"/>
      <c r="R325" s="6"/>
      <c r="S325" s="6"/>
      <c r="T325" s="6"/>
      <c r="U325" s="6"/>
      <c r="V325" s="6"/>
      <c r="W325" s="6"/>
      <c r="X325" s="6"/>
      <c r="Y325" s="6"/>
      <c r="Z325" s="6"/>
      <c r="AA325" s="6"/>
      <c r="AB325" s="6"/>
      <c r="AC325" s="6"/>
    </row>
    <row r="326" spans="1:29" s="209" customFormat="1" ht="39.75" customHeight="1">
      <c r="A326" s="6"/>
      <c r="B326" s="158" t="s">
        <v>117</v>
      </c>
      <c r="C326" s="159">
        <v>166</v>
      </c>
      <c r="D326" s="159">
        <v>203</v>
      </c>
      <c r="E326" s="159" t="s">
        <v>12</v>
      </c>
      <c r="F326" s="159">
        <v>4</v>
      </c>
      <c r="G326" s="159"/>
      <c r="H326" s="159">
        <v>2</v>
      </c>
      <c r="I326" s="159">
        <v>36</v>
      </c>
      <c r="J326" s="223">
        <v>0.85</v>
      </c>
      <c r="K326" s="223">
        <v>0.55</v>
      </c>
      <c r="L326" s="262" t="s">
        <v>75</v>
      </c>
      <c r="M326" s="196" t="s">
        <v>120</v>
      </c>
      <c r="N326" s="495" t="s">
        <v>197</v>
      </c>
      <c r="O326" s="529"/>
      <c r="P326" s="500"/>
      <c r="Q326" s="6"/>
      <c r="R326" s="6"/>
      <c r="S326" s="6"/>
      <c r="T326" s="6"/>
      <c r="U326" s="6"/>
      <c r="V326" s="6"/>
      <c r="W326" s="6"/>
      <c r="X326" s="6"/>
      <c r="Y326" s="6"/>
      <c r="Z326" s="6"/>
      <c r="AA326" s="6"/>
      <c r="AB326" s="6"/>
      <c r="AC326" s="6"/>
    </row>
    <row r="327" spans="1:29" s="209" customFormat="1" ht="39.75" customHeight="1">
      <c r="A327" s="6"/>
      <c r="B327" s="158" t="s">
        <v>117</v>
      </c>
      <c r="C327" s="159">
        <v>166</v>
      </c>
      <c r="D327" s="159">
        <v>223</v>
      </c>
      <c r="E327" s="159" t="s">
        <v>12</v>
      </c>
      <c r="F327" s="159">
        <v>4</v>
      </c>
      <c r="G327" s="159"/>
      <c r="H327" s="159">
        <v>16</v>
      </c>
      <c r="I327" s="159">
        <v>69</v>
      </c>
      <c r="J327" s="223">
        <v>6.03</v>
      </c>
      <c r="K327" s="223">
        <v>3.88</v>
      </c>
      <c r="L327" s="262" t="s">
        <v>75</v>
      </c>
      <c r="M327" s="196"/>
      <c r="N327" s="495" t="s">
        <v>197</v>
      </c>
      <c r="O327" s="529"/>
      <c r="P327" s="500"/>
      <c r="Q327" s="6"/>
      <c r="R327" s="6"/>
      <c r="S327" s="6"/>
      <c r="T327" s="6"/>
      <c r="U327" s="6"/>
      <c r="V327" s="6"/>
      <c r="W327" s="6"/>
      <c r="X327" s="6"/>
      <c r="Y327" s="6"/>
      <c r="Z327" s="6"/>
      <c r="AA327" s="6"/>
      <c r="AB327" s="6"/>
      <c r="AC327" s="6"/>
    </row>
    <row r="328" spans="1:29" s="209" customFormat="1" ht="39.75" customHeight="1">
      <c r="A328" s="6"/>
      <c r="B328" s="158" t="s">
        <v>117</v>
      </c>
      <c r="C328" s="159">
        <v>166</v>
      </c>
      <c r="D328" s="159">
        <v>282</v>
      </c>
      <c r="E328" s="159" t="s">
        <v>12</v>
      </c>
      <c r="F328" s="159">
        <v>4</v>
      </c>
      <c r="G328" s="159"/>
      <c r="H328" s="159"/>
      <c r="I328" s="159">
        <v>22</v>
      </c>
      <c r="J328" s="267">
        <v>0.08</v>
      </c>
      <c r="K328" s="223">
        <v>0.05</v>
      </c>
      <c r="L328" s="262" t="s">
        <v>75</v>
      </c>
      <c r="M328" s="196" t="s">
        <v>136</v>
      </c>
      <c r="N328" s="495" t="s">
        <v>197</v>
      </c>
      <c r="O328" s="529"/>
      <c r="P328" s="500"/>
      <c r="Q328" s="6"/>
      <c r="R328" s="6"/>
      <c r="S328" s="6"/>
      <c r="T328" s="6"/>
      <c r="U328" s="6"/>
      <c r="V328" s="6"/>
      <c r="W328" s="6"/>
      <c r="X328" s="6"/>
      <c r="Y328" s="6"/>
      <c r="Z328" s="6"/>
      <c r="AA328" s="6"/>
      <c r="AB328" s="6"/>
      <c r="AC328" s="6"/>
    </row>
    <row r="329" spans="1:29" s="209" customFormat="1" ht="39.75" customHeight="1" thickBot="1">
      <c r="A329" s="6"/>
      <c r="B329" s="228" t="s">
        <v>117</v>
      </c>
      <c r="C329" s="229">
        <v>166</v>
      </c>
      <c r="D329" s="229">
        <v>283</v>
      </c>
      <c r="E329" s="230" t="s">
        <v>12</v>
      </c>
      <c r="F329" s="231">
        <v>4</v>
      </c>
      <c r="G329" s="231"/>
      <c r="H329" s="229"/>
      <c r="I329" s="230">
        <v>37</v>
      </c>
      <c r="J329" s="233">
        <v>0.13</v>
      </c>
      <c r="K329" s="268">
        <v>0.09</v>
      </c>
      <c r="L329" s="269" t="s">
        <v>75</v>
      </c>
      <c r="M329" s="235" t="s">
        <v>136</v>
      </c>
      <c r="N329" s="270" t="s">
        <v>197</v>
      </c>
      <c r="O329" s="529"/>
      <c r="P329" s="500"/>
      <c r="Q329" s="6"/>
      <c r="R329" s="6"/>
      <c r="S329" s="6"/>
      <c r="T329" s="6"/>
      <c r="U329" s="6"/>
      <c r="V329" s="6"/>
      <c r="W329" s="6"/>
      <c r="X329" s="6"/>
      <c r="Y329" s="6"/>
      <c r="Z329" s="6"/>
      <c r="AA329" s="6"/>
      <c r="AB329" s="6"/>
      <c r="AC329" s="6"/>
    </row>
    <row r="330" spans="1:29" s="209" customFormat="1" ht="24.75" customHeight="1" thickBot="1" thickTop="1">
      <c r="A330" s="6"/>
      <c r="B330" s="118"/>
      <c r="C330" s="102"/>
      <c r="D330" s="102"/>
      <c r="E330" s="99"/>
      <c r="F330" s="99"/>
      <c r="G330" s="99"/>
      <c r="H330" s="5"/>
      <c r="I330" s="99"/>
      <c r="J330" s="100"/>
      <c r="K330" s="100"/>
      <c r="L330" s="115"/>
      <c r="M330" s="100"/>
      <c r="N330" s="105"/>
      <c r="O330" s="529"/>
      <c r="P330" s="500"/>
      <c r="Q330" s="6"/>
      <c r="R330" s="6"/>
      <c r="S330" s="6"/>
      <c r="T330" s="6"/>
      <c r="U330" s="6"/>
      <c r="V330" s="6"/>
      <c r="W330" s="6"/>
      <c r="X330" s="6"/>
      <c r="Y330" s="6"/>
      <c r="Z330" s="6"/>
      <c r="AA330" s="6"/>
      <c r="AB330" s="6"/>
      <c r="AC330" s="6"/>
    </row>
    <row r="331" spans="1:29" s="210" customFormat="1" ht="24.75" customHeight="1" thickBot="1" thickTop="1">
      <c r="A331" s="181"/>
      <c r="B331" s="316"/>
      <c r="C331" s="317"/>
      <c r="D331" s="317"/>
      <c r="E331" s="317"/>
      <c r="F331" s="59"/>
      <c r="G331" s="328"/>
      <c r="H331" s="324" t="s">
        <v>8</v>
      </c>
      <c r="I331" s="104"/>
      <c r="J331" s="917" t="s">
        <v>33</v>
      </c>
      <c r="K331" s="918"/>
      <c r="L331" s="320"/>
      <c r="M331" s="340"/>
      <c r="N331" s="328"/>
      <c r="O331" s="526"/>
      <c r="P331" s="524"/>
      <c r="Q331" s="181"/>
      <c r="R331" s="181"/>
      <c r="S331" s="181"/>
      <c r="T331" s="181"/>
      <c r="U331" s="181"/>
      <c r="V331" s="181"/>
      <c r="W331" s="181"/>
      <c r="X331" s="181"/>
      <c r="Y331" s="181"/>
      <c r="Z331" s="181"/>
      <c r="AA331" s="181"/>
      <c r="AB331" s="181"/>
      <c r="AC331" s="181"/>
    </row>
    <row r="332" spans="1:29" s="210" customFormat="1" ht="24.75" customHeight="1" thickBot="1" thickTop="1">
      <c r="A332" s="181"/>
      <c r="B332" s="323" t="s">
        <v>1</v>
      </c>
      <c r="C332" s="324" t="s">
        <v>2</v>
      </c>
      <c r="D332" s="324" t="s">
        <v>3</v>
      </c>
      <c r="E332" s="324" t="s">
        <v>7</v>
      </c>
      <c r="F332" s="324" t="s">
        <v>4</v>
      </c>
      <c r="G332" s="324" t="s">
        <v>13</v>
      </c>
      <c r="H332" s="60" t="s">
        <v>14</v>
      </c>
      <c r="I332" s="60" t="s">
        <v>15</v>
      </c>
      <c r="J332" s="325" t="s">
        <v>211</v>
      </c>
      <c r="K332" s="325" t="s">
        <v>212</v>
      </c>
      <c r="L332" s="323" t="s">
        <v>5</v>
      </c>
      <c r="M332" s="326" t="s">
        <v>6</v>
      </c>
      <c r="N332" s="329" t="s">
        <v>47</v>
      </c>
      <c r="O332" s="527" t="s">
        <v>660</v>
      </c>
      <c r="P332" s="503" t="s">
        <v>662</v>
      </c>
      <c r="Q332" s="181"/>
      <c r="R332" s="181"/>
      <c r="S332" s="181"/>
      <c r="T332" s="181"/>
      <c r="U332" s="181"/>
      <c r="V332" s="181"/>
      <c r="W332" s="181"/>
      <c r="X332" s="181"/>
      <c r="Y332" s="181"/>
      <c r="Z332" s="181"/>
      <c r="AA332" s="181"/>
      <c r="AB332" s="181"/>
      <c r="AC332" s="181"/>
    </row>
    <row r="333" spans="2:16" s="771" customFormat="1" ht="39.75" customHeight="1" thickTop="1">
      <c r="B333" s="794" t="s">
        <v>171</v>
      </c>
      <c r="C333" s="757">
        <v>23</v>
      </c>
      <c r="D333" s="757">
        <v>83</v>
      </c>
      <c r="E333" s="757" t="s">
        <v>12</v>
      </c>
      <c r="F333" s="749">
        <v>1</v>
      </c>
      <c r="G333" s="749"/>
      <c r="H333" s="757">
        <v>1</v>
      </c>
      <c r="I333" s="757">
        <v>40</v>
      </c>
      <c r="J333" s="759">
        <v>1.57</v>
      </c>
      <c r="K333" s="759">
        <v>0.42</v>
      </c>
      <c r="L333" s="748" t="s">
        <v>35</v>
      </c>
      <c r="M333" s="788" t="s">
        <v>188</v>
      </c>
      <c r="N333" s="979" t="s">
        <v>740</v>
      </c>
      <c r="O333" s="789"/>
      <c r="P333" s="790"/>
    </row>
    <row r="334" spans="1:29" s="209" customFormat="1" ht="39.75" customHeight="1">
      <c r="A334" s="6"/>
      <c r="B334" s="150" t="s">
        <v>171</v>
      </c>
      <c r="C334" s="146">
        <v>23</v>
      </c>
      <c r="D334" s="140">
        <v>456</v>
      </c>
      <c r="E334" s="140" t="s">
        <v>11</v>
      </c>
      <c r="F334" s="140">
        <v>2</v>
      </c>
      <c r="G334" s="140"/>
      <c r="H334" s="145">
        <v>1</v>
      </c>
      <c r="I334" s="140">
        <v>80</v>
      </c>
      <c r="J334" s="147">
        <v>0.84</v>
      </c>
      <c r="K334" s="142">
        <v>0.46</v>
      </c>
      <c r="L334" s="164" t="s">
        <v>35</v>
      </c>
      <c r="M334" s="207" t="s">
        <v>187</v>
      </c>
      <c r="N334" s="892"/>
      <c r="O334" s="529"/>
      <c r="P334" s="500"/>
      <c r="Q334" s="6"/>
      <c r="R334" s="6"/>
      <c r="S334" s="6"/>
      <c r="T334" s="6"/>
      <c r="U334" s="6"/>
      <c r="V334" s="6"/>
      <c r="W334" s="6"/>
      <c r="X334" s="6"/>
      <c r="Y334" s="6"/>
      <c r="Z334" s="6"/>
      <c r="AA334" s="6"/>
      <c r="AB334" s="6"/>
      <c r="AC334" s="6"/>
    </row>
    <row r="335" spans="1:29" s="209" customFormat="1" ht="39.75" customHeight="1">
      <c r="A335" s="6"/>
      <c r="B335" s="125" t="s">
        <v>171</v>
      </c>
      <c r="C335" s="123">
        <v>23</v>
      </c>
      <c r="D335" s="123">
        <v>813</v>
      </c>
      <c r="E335" s="123" t="s">
        <v>11</v>
      </c>
      <c r="F335" s="126">
        <v>2</v>
      </c>
      <c r="G335" s="123"/>
      <c r="H335" s="126">
        <v>10</v>
      </c>
      <c r="I335" s="126">
        <v>90</v>
      </c>
      <c r="J335" s="135">
        <v>5.07</v>
      </c>
      <c r="K335" s="135">
        <v>2.81</v>
      </c>
      <c r="L335" s="125" t="s">
        <v>10</v>
      </c>
      <c r="M335" s="213" t="s">
        <v>189</v>
      </c>
      <c r="N335" s="892"/>
      <c r="O335" s="529"/>
      <c r="P335" s="500"/>
      <c r="Q335" s="6"/>
      <c r="R335" s="6"/>
      <c r="S335" s="6"/>
      <c r="T335" s="6"/>
      <c r="U335" s="6"/>
      <c r="V335" s="6"/>
      <c r="W335" s="6"/>
      <c r="X335" s="6"/>
      <c r="Y335" s="6"/>
      <c r="Z335" s="6"/>
      <c r="AA335" s="6"/>
      <c r="AB335" s="6"/>
      <c r="AC335" s="6"/>
    </row>
    <row r="336" spans="1:29" s="209" customFormat="1" ht="39.75" customHeight="1">
      <c r="A336" s="6"/>
      <c r="B336" s="125" t="s">
        <v>171</v>
      </c>
      <c r="C336" s="123">
        <v>23</v>
      </c>
      <c r="D336" s="123">
        <v>814</v>
      </c>
      <c r="E336" s="123" t="s">
        <v>11</v>
      </c>
      <c r="F336" s="126">
        <v>2</v>
      </c>
      <c r="G336" s="123"/>
      <c r="H336" s="126">
        <v>1</v>
      </c>
      <c r="I336" s="126">
        <v>0</v>
      </c>
      <c r="J336" s="135">
        <v>0.46</v>
      </c>
      <c r="K336" s="135">
        <v>0.26</v>
      </c>
      <c r="L336" s="125" t="s">
        <v>10</v>
      </c>
      <c r="M336" s="213" t="s">
        <v>189</v>
      </c>
      <c r="N336" s="892"/>
      <c r="O336" s="529"/>
      <c r="P336" s="500"/>
      <c r="Q336" s="6"/>
      <c r="R336" s="6"/>
      <c r="S336" s="6"/>
      <c r="T336" s="6"/>
      <c r="U336" s="6"/>
      <c r="V336" s="6"/>
      <c r="W336" s="6"/>
      <c r="X336" s="6"/>
      <c r="Y336" s="6"/>
      <c r="Z336" s="6"/>
      <c r="AA336" s="6"/>
      <c r="AB336" s="6"/>
      <c r="AC336" s="6"/>
    </row>
    <row r="337" spans="2:16" s="771" customFormat="1" ht="39.75" customHeight="1">
      <c r="B337" s="752" t="s">
        <v>171</v>
      </c>
      <c r="C337" s="757">
        <v>23</v>
      </c>
      <c r="D337" s="757">
        <v>816</v>
      </c>
      <c r="E337" s="757" t="s">
        <v>9</v>
      </c>
      <c r="F337" s="749">
        <v>2</v>
      </c>
      <c r="G337" s="757"/>
      <c r="H337" s="786">
        <v>6</v>
      </c>
      <c r="I337" s="766">
        <v>20</v>
      </c>
      <c r="J337" s="787">
        <v>3.2</v>
      </c>
      <c r="K337" s="767">
        <v>2.08</v>
      </c>
      <c r="L337" s="748" t="s">
        <v>35</v>
      </c>
      <c r="M337" s="788" t="s">
        <v>189</v>
      </c>
      <c r="N337" s="892"/>
      <c r="O337" s="789"/>
      <c r="P337" s="790"/>
    </row>
    <row r="338" spans="1:16" s="793" customFormat="1" ht="39.75" customHeight="1">
      <c r="A338" s="791"/>
      <c r="B338" s="752" t="s">
        <v>171</v>
      </c>
      <c r="C338" s="757">
        <v>23</v>
      </c>
      <c r="D338" s="765">
        <v>817</v>
      </c>
      <c r="E338" s="757" t="s">
        <v>9</v>
      </c>
      <c r="F338" s="757">
        <v>2</v>
      </c>
      <c r="G338" s="749"/>
      <c r="H338" s="766">
        <v>1</v>
      </c>
      <c r="I338" s="749">
        <v>40</v>
      </c>
      <c r="J338" s="787">
        <v>0.72</v>
      </c>
      <c r="K338" s="759">
        <v>0.47</v>
      </c>
      <c r="L338" s="752" t="s">
        <v>35</v>
      </c>
      <c r="M338" s="788" t="s">
        <v>189</v>
      </c>
      <c r="N338" s="892"/>
      <c r="O338" s="789"/>
      <c r="P338" s="792"/>
    </row>
    <row r="339" spans="2:14" ht="39.75" customHeight="1">
      <c r="B339" s="130" t="s">
        <v>171</v>
      </c>
      <c r="C339" s="131">
        <v>23</v>
      </c>
      <c r="D339" s="123">
        <v>1281</v>
      </c>
      <c r="E339" s="131" t="s">
        <v>11</v>
      </c>
      <c r="F339" s="123">
        <v>2</v>
      </c>
      <c r="G339" s="123">
        <v>2</v>
      </c>
      <c r="H339" s="123">
        <v>29</v>
      </c>
      <c r="I339" s="123">
        <v>62</v>
      </c>
      <c r="J339" s="171">
        <v>106.73</v>
      </c>
      <c r="K339" s="171">
        <v>59.29</v>
      </c>
      <c r="L339" s="125" t="s">
        <v>10</v>
      </c>
      <c r="M339" s="213" t="s">
        <v>189</v>
      </c>
      <c r="N339" s="892"/>
    </row>
    <row r="340" spans="1:29" s="1" customFormat="1" ht="39.75" customHeight="1">
      <c r="A340" s="6"/>
      <c r="B340" s="125" t="s">
        <v>171</v>
      </c>
      <c r="C340" s="123">
        <v>23</v>
      </c>
      <c r="D340" s="123">
        <v>1282</v>
      </c>
      <c r="E340" s="123" t="s">
        <v>11</v>
      </c>
      <c r="F340" s="126">
        <v>2</v>
      </c>
      <c r="G340" s="123"/>
      <c r="H340" s="126">
        <v>2</v>
      </c>
      <c r="I340" s="126">
        <v>35</v>
      </c>
      <c r="J340" s="135">
        <v>1.09</v>
      </c>
      <c r="K340" s="135">
        <v>0.61</v>
      </c>
      <c r="L340" s="125" t="s">
        <v>10</v>
      </c>
      <c r="M340" s="213" t="s">
        <v>189</v>
      </c>
      <c r="N340" s="892"/>
      <c r="O340" s="529"/>
      <c r="P340" s="500"/>
      <c r="Q340" s="6"/>
      <c r="R340" s="6"/>
      <c r="S340" s="6"/>
      <c r="T340" s="6"/>
      <c r="U340" s="6"/>
      <c r="V340" s="6"/>
      <c r="W340" s="6"/>
      <c r="X340" s="6"/>
      <c r="Y340" s="6"/>
      <c r="Z340" s="6"/>
      <c r="AA340" s="6"/>
      <c r="AB340" s="6"/>
      <c r="AC340" s="6"/>
    </row>
    <row r="341" spans="1:29" s="1" customFormat="1" ht="39.75" customHeight="1">
      <c r="A341" s="6"/>
      <c r="B341" s="125" t="s">
        <v>171</v>
      </c>
      <c r="C341" s="123">
        <v>23</v>
      </c>
      <c r="D341" s="123">
        <v>1284</v>
      </c>
      <c r="E341" s="123" t="s">
        <v>9</v>
      </c>
      <c r="F341" s="126">
        <v>2</v>
      </c>
      <c r="G341" s="123">
        <v>1</v>
      </c>
      <c r="H341" s="126">
        <v>23</v>
      </c>
      <c r="I341" s="126">
        <v>33</v>
      </c>
      <c r="J341" s="135">
        <v>63.69</v>
      </c>
      <c r="K341" s="135">
        <v>41.4</v>
      </c>
      <c r="L341" s="125" t="s">
        <v>10</v>
      </c>
      <c r="M341" s="213" t="s">
        <v>189</v>
      </c>
      <c r="N341" s="892"/>
      <c r="O341" s="529"/>
      <c r="P341" s="500"/>
      <c r="Q341" s="6"/>
      <c r="R341" s="6"/>
      <c r="S341" s="6"/>
      <c r="T341" s="6"/>
      <c r="U341" s="6"/>
      <c r="V341" s="6"/>
      <c r="W341" s="6"/>
      <c r="X341" s="6"/>
      <c r="Y341" s="6"/>
      <c r="Z341" s="6"/>
      <c r="AA341" s="6"/>
      <c r="AB341" s="6"/>
      <c r="AC341" s="6"/>
    </row>
    <row r="342" spans="1:29" s="1" customFormat="1" ht="39.75" customHeight="1">
      <c r="A342" s="6"/>
      <c r="B342" s="125" t="s">
        <v>171</v>
      </c>
      <c r="C342" s="123">
        <v>23</v>
      </c>
      <c r="D342" s="123">
        <v>1285</v>
      </c>
      <c r="E342" s="123" t="s">
        <v>9</v>
      </c>
      <c r="F342" s="126">
        <v>2</v>
      </c>
      <c r="G342" s="123"/>
      <c r="H342" s="126">
        <v>10</v>
      </c>
      <c r="I342" s="126">
        <v>70</v>
      </c>
      <c r="J342" s="135">
        <v>5.53</v>
      </c>
      <c r="K342" s="135">
        <v>3.59</v>
      </c>
      <c r="L342" s="125" t="s">
        <v>10</v>
      </c>
      <c r="M342" s="213" t="s">
        <v>189</v>
      </c>
      <c r="N342" s="892"/>
      <c r="O342" s="529"/>
      <c r="P342" s="500"/>
      <c r="Q342" s="6"/>
      <c r="R342" s="6"/>
      <c r="S342" s="6"/>
      <c r="T342" s="6"/>
      <c r="U342" s="6"/>
      <c r="V342" s="6"/>
      <c r="W342" s="6"/>
      <c r="X342" s="6"/>
      <c r="Y342" s="6"/>
      <c r="Z342" s="6"/>
      <c r="AA342" s="6"/>
      <c r="AB342" s="6"/>
      <c r="AC342" s="6"/>
    </row>
    <row r="343" spans="1:29" s="1" customFormat="1" ht="39.75" customHeight="1">
      <c r="A343" s="6"/>
      <c r="B343" s="125" t="s">
        <v>171</v>
      </c>
      <c r="C343" s="123">
        <v>23</v>
      </c>
      <c r="D343" s="122">
        <v>1287</v>
      </c>
      <c r="E343" s="122" t="s">
        <v>9</v>
      </c>
      <c r="F343" s="153">
        <v>2</v>
      </c>
      <c r="G343" s="122"/>
      <c r="H343" s="123">
        <v>2</v>
      </c>
      <c r="I343" s="122">
        <v>39</v>
      </c>
      <c r="J343" s="135">
        <v>1.23</v>
      </c>
      <c r="K343" s="154">
        <v>0.8</v>
      </c>
      <c r="L343" s="133" t="s">
        <v>10</v>
      </c>
      <c r="M343" s="213" t="s">
        <v>189</v>
      </c>
      <c r="N343" s="893"/>
      <c r="O343" s="529"/>
      <c r="P343" s="500"/>
      <c r="Q343" s="6"/>
      <c r="R343" s="6"/>
      <c r="S343" s="6"/>
      <c r="T343" s="6"/>
      <c r="U343" s="6"/>
      <c r="V343" s="6"/>
      <c r="W343" s="6"/>
      <c r="X343" s="6"/>
      <c r="Y343" s="6"/>
      <c r="Z343" s="6"/>
      <c r="AA343" s="6"/>
      <c r="AB343" s="6"/>
      <c r="AC343" s="6"/>
    </row>
    <row r="344" spans="1:29" s="1" customFormat="1" ht="39.75" customHeight="1" thickBot="1">
      <c r="A344" s="180"/>
      <c r="B344" s="172" t="s">
        <v>171</v>
      </c>
      <c r="C344" s="173">
        <v>25</v>
      </c>
      <c r="D344" s="173">
        <v>86</v>
      </c>
      <c r="E344" s="139" t="s">
        <v>23</v>
      </c>
      <c r="F344" s="173" t="s">
        <v>19</v>
      </c>
      <c r="G344" s="173"/>
      <c r="H344" s="174">
        <v>5</v>
      </c>
      <c r="I344" s="173">
        <v>17</v>
      </c>
      <c r="J344" s="175">
        <v>6.81</v>
      </c>
      <c r="K344" s="175">
        <v>3.74</v>
      </c>
      <c r="L344" s="172" t="s">
        <v>35</v>
      </c>
      <c r="M344" s="176" t="s">
        <v>46</v>
      </c>
      <c r="N344" s="474" t="s">
        <v>672</v>
      </c>
      <c r="O344" s="529"/>
      <c r="P344" s="500"/>
      <c r="Q344" s="6"/>
      <c r="R344" s="6"/>
      <c r="S344" s="6"/>
      <c r="T344" s="6"/>
      <c r="U344" s="6"/>
      <c r="V344" s="6"/>
      <c r="W344" s="6"/>
      <c r="X344" s="6"/>
      <c r="Y344" s="6"/>
      <c r="Z344" s="6"/>
      <c r="AA344" s="6"/>
      <c r="AB344" s="6"/>
      <c r="AC344" s="6"/>
    </row>
    <row r="345" spans="1:14" ht="24.75" customHeight="1" thickBot="1" thickTop="1">
      <c r="A345" s="6"/>
      <c r="B345" s="118"/>
      <c r="C345" s="102"/>
      <c r="D345" s="102"/>
      <c r="E345" s="99"/>
      <c r="F345" s="99"/>
      <c r="G345" s="99"/>
      <c r="H345" s="5"/>
      <c r="I345" s="99"/>
      <c r="J345" s="100"/>
      <c r="K345" s="100"/>
      <c r="L345" s="115"/>
      <c r="M345" s="100"/>
      <c r="N345" s="105"/>
    </row>
    <row r="346" spans="1:29" s="14" customFormat="1" ht="24.75" customHeight="1" thickBot="1" thickTop="1">
      <c r="A346" s="181"/>
      <c r="B346" s="316"/>
      <c r="C346" s="317"/>
      <c r="D346" s="317"/>
      <c r="E346" s="317"/>
      <c r="F346" s="59"/>
      <c r="G346" s="328"/>
      <c r="H346" s="329" t="s">
        <v>8</v>
      </c>
      <c r="I346" s="59"/>
      <c r="J346" s="917" t="s">
        <v>33</v>
      </c>
      <c r="K346" s="918"/>
      <c r="L346" s="320"/>
      <c r="M346" s="321"/>
      <c r="N346" s="317"/>
      <c r="O346" s="526"/>
      <c r="P346" s="524"/>
      <c r="Q346" s="181"/>
      <c r="R346" s="181"/>
      <c r="S346" s="181"/>
      <c r="T346" s="181"/>
      <c r="U346" s="181"/>
      <c r="V346" s="181"/>
      <c r="W346" s="181"/>
      <c r="X346" s="181"/>
      <c r="Y346" s="181"/>
      <c r="Z346" s="181"/>
      <c r="AA346" s="181"/>
      <c r="AB346" s="181"/>
      <c r="AC346" s="181"/>
    </row>
    <row r="347" spans="2:16" s="181" customFormat="1" ht="24.75" customHeight="1" thickBot="1" thickTop="1">
      <c r="B347" s="323" t="s">
        <v>1</v>
      </c>
      <c r="C347" s="324" t="s">
        <v>2</v>
      </c>
      <c r="D347" s="324" t="s">
        <v>3</v>
      </c>
      <c r="E347" s="324" t="s">
        <v>7</v>
      </c>
      <c r="F347" s="324" t="s">
        <v>4</v>
      </c>
      <c r="G347" s="324" t="s">
        <v>13</v>
      </c>
      <c r="H347" s="60" t="s">
        <v>14</v>
      </c>
      <c r="I347" s="60" t="s">
        <v>15</v>
      </c>
      <c r="J347" s="325" t="s">
        <v>211</v>
      </c>
      <c r="K347" s="325" t="s">
        <v>212</v>
      </c>
      <c r="L347" s="323" t="s">
        <v>5</v>
      </c>
      <c r="M347" s="326" t="s">
        <v>6</v>
      </c>
      <c r="N347" s="329" t="s">
        <v>47</v>
      </c>
      <c r="O347" s="527" t="s">
        <v>660</v>
      </c>
      <c r="P347" s="503" t="s">
        <v>662</v>
      </c>
    </row>
    <row r="348" spans="1:29" s="209" customFormat="1" ht="39.75" customHeight="1" thickTop="1">
      <c r="A348" s="6"/>
      <c r="B348" s="31" t="s">
        <v>172</v>
      </c>
      <c r="C348" s="12">
        <v>14</v>
      </c>
      <c r="D348" s="12">
        <v>141</v>
      </c>
      <c r="E348" s="12" t="s">
        <v>9</v>
      </c>
      <c r="F348" s="77">
        <v>4</v>
      </c>
      <c r="G348" s="12"/>
      <c r="H348" s="10">
        <v>9</v>
      </c>
      <c r="I348" s="10">
        <v>45</v>
      </c>
      <c r="J348" s="80">
        <v>2.93</v>
      </c>
      <c r="K348" s="75">
        <v>2.44</v>
      </c>
      <c r="L348" s="13" t="s">
        <v>10</v>
      </c>
      <c r="M348" s="12"/>
      <c r="N348" s="518" t="s">
        <v>66</v>
      </c>
      <c r="O348" s="529"/>
      <c r="P348" s="500"/>
      <c r="Q348" s="6"/>
      <c r="R348" s="6"/>
      <c r="S348" s="6"/>
      <c r="T348" s="6"/>
      <c r="U348" s="6"/>
      <c r="V348" s="6"/>
      <c r="W348" s="6"/>
      <c r="X348" s="6"/>
      <c r="Y348" s="6"/>
      <c r="Z348" s="6"/>
      <c r="AA348" s="6"/>
      <c r="AB348" s="6"/>
      <c r="AC348" s="6"/>
    </row>
    <row r="349" spans="1:29" s="209" customFormat="1" ht="39.75" customHeight="1">
      <c r="A349" s="181"/>
      <c r="B349" s="31" t="s">
        <v>172</v>
      </c>
      <c r="C349" s="12">
        <v>28</v>
      </c>
      <c r="D349" s="12">
        <v>53</v>
      </c>
      <c r="E349" s="12" t="s">
        <v>9</v>
      </c>
      <c r="F349" s="77">
        <v>3</v>
      </c>
      <c r="G349" s="12"/>
      <c r="H349" s="10">
        <v>51</v>
      </c>
      <c r="I349" s="10">
        <v>56</v>
      </c>
      <c r="J349" s="80">
        <v>19.97</v>
      </c>
      <c r="K349" s="75">
        <v>14.65</v>
      </c>
      <c r="L349" s="13" t="s">
        <v>10</v>
      </c>
      <c r="M349" s="12"/>
      <c r="N349" s="518" t="s">
        <v>52</v>
      </c>
      <c r="O349" s="529"/>
      <c r="P349" s="499"/>
      <c r="Q349" s="181"/>
      <c r="R349" s="181"/>
      <c r="S349" s="181"/>
      <c r="T349" s="181"/>
      <c r="U349" s="6"/>
      <c r="V349" s="6"/>
      <c r="W349" s="6"/>
      <c r="X349" s="6"/>
      <c r="Y349" s="6"/>
      <c r="Z349" s="6"/>
      <c r="AA349" s="6"/>
      <c r="AB349" s="6"/>
      <c r="AC349" s="6"/>
    </row>
    <row r="350" spans="1:29" s="209" customFormat="1" ht="39.75" customHeight="1">
      <c r="A350" s="181"/>
      <c r="B350" s="31" t="s">
        <v>172</v>
      </c>
      <c r="C350" s="12">
        <v>28</v>
      </c>
      <c r="D350" s="12">
        <v>54</v>
      </c>
      <c r="E350" s="12" t="s">
        <v>9</v>
      </c>
      <c r="F350" s="77">
        <v>4</v>
      </c>
      <c r="G350" s="12"/>
      <c r="H350" s="10">
        <v>19</v>
      </c>
      <c r="I350" s="10">
        <v>96</v>
      </c>
      <c r="J350" s="80">
        <v>6.19</v>
      </c>
      <c r="K350" s="75">
        <v>5.15</v>
      </c>
      <c r="L350" s="13" t="s">
        <v>10</v>
      </c>
      <c r="M350" s="12"/>
      <c r="N350" s="518" t="s">
        <v>52</v>
      </c>
      <c r="O350" s="529"/>
      <c r="P350" s="499"/>
      <c r="Q350" s="181"/>
      <c r="R350" s="181"/>
      <c r="S350" s="181"/>
      <c r="T350" s="181"/>
      <c r="U350" s="6"/>
      <c r="V350" s="6"/>
      <c r="W350" s="6"/>
      <c r="X350" s="6"/>
      <c r="Y350" s="6"/>
      <c r="Z350" s="6"/>
      <c r="AA350" s="6"/>
      <c r="AB350" s="6"/>
      <c r="AC350" s="6"/>
    </row>
    <row r="351" spans="1:29" s="209" customFormat="1" ht="39.75" customHeight="1">
      <c r="A351" s="181"/>
      <c r="B351" s="31" t="s">
        <v>172</v>
      </c>
      <c r="C351" s="12">
        <v>28</v>
      </c>
      <c r="D351" s="12">
        <v>203</v>
      </c>
      <c r="E351" s="12" t="s">
        <v>9</v>
      </c>
      <c r="F351" s="77">
        <v>3</v>
      </c>
      <c r="G351" s="12"/>
      <c r="H351" s="10">
        <v>6</v>
      </c>
      <c r="I351" s="10">
        <v>96</v>
      </c>
      <c r="J351" s="80">
        <v>2.7</v>
      </c>
      <c r="K351" s="75">
        <v>1.98</v>
      </c>
      <c r="L351" s="13" t="s">
        <v>10</v>
      </c>
      <c r="M351" s="12"/>
      <c r="N351" s="518" t="s">
        <v>52</v>
      </c>
      <c r="O351" s="529"/>
      <c r="P351" s="499"/>
      <c r="Q351" s="181"/>
      <c r="R351" s="181"/>
      <c r="S351" s="181"/>
      <c r="T351" s="181"/>
      <c r="U351" s="6"/>
      <c r="V351" s="6"/>
      <c r="W351" s="6"/>
      <c r="X351" s="6"/>
      <c r="Y351" s="6"/>
      <c r="Z351" s="6"/>
      <c r="AA351" s="6"/>
      <c r="AB351" s="6"/>
      <c r="AC351" s="6"/>
    </row>
    <row r="352" spans="1:29" s="1" customFormat="1" ht="39.75" customHeight="1">
      <c r="A352" s="6"/>
      <c r="B352" s="13" t="s">
        <v>172</v>
      </c>
      <c r="C352" s="12">
        <v>38</v>
      </c>
      <c r="D352" s="53">
        <v>29</v>
      </c>
      <c r="E352" s="53" t="s">
        <v>9</v>
      </c>
      <c r="F352" s="78">
        <v>2</v>
      </c>
      <c r="G352" s="53">
        <v>4</v>
      </c>
      <c r="H352" s="12">
        <v>85</v>
      </c>
      <c r="I352" s="12">
        <v>13</v>
      </c>
      <c r="J352" s="9">
        <v>225.49</v>
      </c>
      <c r="K352" s="9">
        <v>150.33</v>
      </c>
      <c r="L352" s="13" t="s">
        <v>10</v>
      </c>
      <c r="M352" s="12"/>
      <c r="N352" s="518" t="s">
        <v>53</v>
      </c>
      <c r="O352" s="529"/>
      <c r="P352" s="500"/>
      <c r="Q352" s="6"/>
      <c r="R352" s="6"/>
      <c r="S352" s="6"/>
      <c r="T352" s="6"/>
      <c r="U352" s="6"/>
      <c r="V352" s="6"/>
      <c r="W352" s="6"/>
      <c r="X352" s="6"/>
      <c r="Y352" s="6"/>
      <c r="Z352" s="6"/>
      <c r="AA352" s="6"/>
      <c r="AB352" s="6"/>
      <c r="AC352" s="6"/>
    </row>
    <row r="353" spans="1:29" s="1" customFormat="1" ht="39.75" customHeight="1">
      <c r="A353" s="6"/>
      <c r="B353" s="31" t="s">
        <v>172</v>
      </c>
      <c r="C353" s="12">
        <v>38</v>
      </c>
      <c r="D353" s="12">
        <v>30</v>
      </c>
      <c r="E353" s="12" t="s">
        <v>22</v>
      </c>
      <c r="F353" s="77"/>
      <c r="G353" s="12"/>
      <c r="H353" s="10"/>
      <c r="I353" s="10">
        <v>21</v>
      </c>
      <c r="J353" s="80"/>
      <c r="K353" s="75"/>
      <c r="L353" s="13" t="s">
        <v>10</v>
      </c>
      <c r="M353" s="12"/>
      <c r="N353" s="518" t="s">
        <v>53</v>
      </c>
      <c r="O353" s="529"/>
      <c r="P353" s="500"/>
      <c r="Q353" s="6"/>
      <c r="R353" s="6"/>
      <c r="S353" s="6"/>
      <c r="T353" s="6"/>
      <c r="U353" s="6"/>
      <c r="V353" s="6"/>
      <c r="W353" s="6"/>
      <c r="X353" s="6"/>
      <c r="Y353" s="6"/>
      <c r="Z353" s="6"/>
      <c r="AA353" s="6"/>
      <c r="AB353" s="6"/>
      <c r="AC353" s="6"/>
    </row>
    <row r="354" spans="1:29" s="1" customFormat="1" ht="39.75" customHeight="1">
      <c r="A354" s="6"/>
      <c r="B354" s="164" t="s">
        <v>172</v>
      </c>
      <c r="C354" s="140">
        <v>40</v>
      </c>
      <c r="D354" s="178" t="s">
        <v>34</v>
      </c>
      <c r="E354" s="140" t="s">
        <v>39</v>
      </c>
      <c r="F354" s="145"/>
      <c r="G354" s="140"/>
      <c r="H354" s="140"/>
      <c r="I354" s="145"/>
      <c r="J354" s="137"/>
      <c r="K354" s="144"/>
      <c r="L354" s="164" t="s">
        <v>40</v>
      </c>
      <c r="M354" s="143"/>
      <c r="N354" s="521" t="s">
        <v>54</v>
      </c>
      <c r="O354" s="529"/>
      <c r="P354" s="500"/>
      <c r="Q354" s="6"/>
      <c r="R354" s="6"/>
      <c r="S354" s="6"/>
      <c r="T354" s="6"/>
      <c r="U354" s="6"/>
      <c r="V354" s="6"/>
      <c r="W354" s="6"/>
      <c r="X354" s="6"/>
      <c r="Y354" s="6"/>
      <c r="Z354" s="6"/>
      <c r="AA354" s="6"/>
      <c r="AB354" s="6"/>
      <c r="AC354" s="6"/>
    </row>
    <row r="355" spans="1:29" s="1" customFormat="1" ht="39.75" customHeight="1">
      <c r="A355" s="6"/>
      <c r="B355" s="138" t="s">
        <v>172</v>
      </c>
      <c r="C355" s="139">
        <v>40</v>
      </c>
      <c r="D355" s="139">
        <v>155</v>
      </c>
      <c r="E355" s="139" t="s">
        <v>41</v>
      </c>
      <c r="F355" s="149">
        <v>2</v>
      </c>
      <c r="G355" s="139"/>
      <c r="H355" s="149">
        <v>44</v>
      </c>
      <c r="I355" s="149">
        <v>21</v>
      </c>
      <c r="J355" s="148">
        <v>115.3</v>
      </c>
      <c r="K355" s="148">
        <v>50.23</v>
      </c>
      <c r="L355" s="164" t="s">
        <v>40</v>
      </c>
      <c r="M355" s="177"/>
      <c r="N355" s="521" t="s">
        <v>67</v>
      </c>
      <c r="O355" s="529"/>
      <c r="P355" s="500"/>
      <c r="Q355" s="6"/>
      <c r="R355" s="6"/>
      <c r="S355" s="6"/>
      <c r="T355" s="6"/>
      <c r="U355" s="6"/>
      <c r="V355" s="6"/>
      <c r="W355" s="6"/>
      <c r="X355" s="6"/>
      <c r="Y355" s="6"/>
      <c r="Z355" s="6"/>
      <c r="AA355" s="6"/>
      <c r="AB355" s="6"/>
      <c r="AC355" s="6"/>
    </row>
    <row r="356" spans="1:29" s="1" customFormat="1" ht="39.75" customHeight="1">
      <c r="A356" s="6"/>
      <c r="B356" s="138" t="s">
        <v>172</v>
      </c>
      <c r="C356" s="139">
        <v>40</v>
      </c>
      <c r="D356" s="139">
        <v>409</v>
      </c>
      <c r="E356" s="139" t="s">
        <v>41</v>
      </c>
      <c r="F356" s="149">
        <v>2</v>
      </c>
      <c r="G356" s="139"/>
      <c r="H356" s="139">
        <v>1</v>
      </c>
      <c r="I356" s="149">
        <v>20</v>
      </c>
      <c r="J356" s="148">
        <v>3.13</v>
      </c>
      <c r="K356" s="148">
        <v>1.36</v>
      </c>
      <c r="L356" s="164" t="s">
        <v>40</v>
      </c>
      <c r="M356" s="177"/>
      <c r="N356" s="521" t="s">
        <v>67</v>
      </c>
      <c r="O356" s="529"/>
      <c r="P356" s="500"/>
      <c r="Q356" s="6"/>
      <c r="R356" s="6"/>
      <c r="S356" s="6"/>
      <c r="T356" s="6"/>
      <c r="U356" s="6"/>
      <c r="V356" s="6"/>
      <c r="W356" s="6"/>
      <c r="X356" s="6"/>
      <c r="Y356" s="6"/>
      <c r="Z356" s="6"/>
      <c r="AA356" s="6"/>
      <c r="AB356" s="6"/>
      <c r="AC356" s="6"/>
    </row>
    <row r="357" spans="1:29" s="1" customFormat="1" ht="39.75" customHeight="1">
      <c r="A357" s="6"/>
      <c r="B357" s="138" t="s">
        <v>172</v>
      </c>
      <c r="C357" s="139">
        <v>40</v>
      </c>
      <c r="D357" s="139">
        <v>410</v>
      </c>
      <c r="E357" s="139" t="s">
        <v>41</v>
      </c>
      <c r="F357" s="149">
        <v>2</v>
      </c>
      <c r="G357" s="139"/>
      <c r="H357" s="149"/>
      <c r="I357" s="149">
        <v>5</v>
      </c>
      <c r="J357" s="137">
        <v>0.13</v>
      </c>
      <c r="K357" s="137">
        <v>0.06</v>
      </c>
      <c r="L357" s="164" t="s">
        <v>40</v>
      </c>
      <c r="M357" s="177"/>
      <c r="N357" s="521" t="s">
        <v>67</v>
      </c>
      <c r="O357" s="529"/>
      <c r="P357" s="500"/>
      <c r="Q357" s="6"/>
      <c r="R357" s="6"/>
      <c r="S357" s="6"/>
      <c r="T357" s="6"/>
      <c r="U357" s="6"/>
      <c r="V357" s="6"/>
      <c r="W357" s="6"/>
      <c r="X357" s="6"/>
      <c r="Y357" s="6"/>
      <c r="Z357" s="6"/>
      <c r="AA357" s="6"/>
      <c r="AB357" s="6"/>
      <c r="AC357" s="6"/>
    </row>
    <row r="358" spans="1:29" s="1" customFormat="1" ht="39.75" customHeight="1">
      <c r="A358" s="6"/>
      <c r="B358" s="31" t="s">
        <v>172</v>
      </c>
      <c r="C358" s="12">
        <v>42</v>
      </c>
      <c r="D358" s="12">
        <v>366</v>
      </c>
      <c r="E358" s="12" t="s">
        <v>20</v>
      </c>
      <c r="F358" s="77">
        <v>2</v>
      </c>
      <c r="G358" s="12">
        <v>1</v>
      </c>
      <c r="H358" s="10">
        <v>31</v>
      </c>
      <c r="I358" s="10">
        <v>22</v>
      </c>
      <c r="J358" s="80">
        <v>84.71</v>
      </c>
      <c r="K358" s="75">
        <v>60.99</v>
      </c>
      <c r="L358" s="13" t="s">
        <v>10</v>
      </c>
      <c r="M358" s="12"/>
      <c r="N358" s="913" t="s">
        <v>746</v>
      </c>
      <c r="O358" s="995">
        <v>146</v>
      </c>
      <c r="P358" s="992"/>
      <c r="Q358" s="6"/>
      <c r="R358" s="6"/>
      <c r="S358" s="6"/>
      <c r="T358" s="6"/>
      <c r="U358" s="6"/>
      <c r="V358" s="6"/>
      <c r="W358" s="6"/>
      <c r="X358" s="6"/>
      <c r="Y358" s="6"/>
      <c r="Z358" s="6"/>
      <c r="AA358" s="6"/>
      <c r="AB358" s="6"/>
      <c r="AC358" s="6"/>
    </row>
    <row r="359" spans="1:29" s="1" customFormat="1" ht="39.75" customHeight="1">
      <c r="A359" s="6"/>
      <c r="B359" s="164" t="s">
        <v>172</v>
      </c>
      <c r="C359" s="139">
        <v>42</v>
      </c>
      <c r="D359" s="140">
        <v>368</v>
      </c>
      <c r="E359" s="140" t="s">
        <v>9</v>
      </c>
      <c r="F359" s="140">
        <v>2</v>
      </c>
      <c r="G359" s="140">
        <v>1</v>
      </c>
      <c r="H359" s="139">
        <v>33</v>
      </c>
      <c r="I359" s="139">
        <v>50</v>
      </c>
      <c r="J359" s="137">
        <v>62.05</v>
      </c>
      <c r="K359" s="137">
        <v>41.37</v>
      </c>
      <c r="L359" s="164" t="s">
        <v>40</v>
      </c>
      <c r="M359" s="177"/>
      <c r="N359" s="892"/>
      <c r="O359" s="996"/>
      <c r="P359" s="993"/>
      <c r="Q359" s="6"/>
      <c r="R359" s="6"/>
      <c r="S359" s="6"/>
      <c r="T359" s="6"/>
      <c r="U359" s="6"/>
      <c r="V359" s="6"/>
      <c r="W359" s="6"/>
      <c r="X359" s="6"/>
      <c r="Y359" s="6"/>
      <c r="Z359" s="6"/>
      <c r="AA359" s="6"/>
      <c r="AB359" s="6"/>
      <c r="AC359" s="6"/>
    </row>
    <row r="360" spans="1:29" s="1" customFormat="1" ht="39.75" customHeight="1">
      <c r="A360" s="6"/>
      <c r="B360" s="31" t="s">
        <v>172</v>
      </c>
      <c r="C360" s="12">
        <v>42</v>
      </c>
      <c r="D360" s="12">
        <v>407</v>
      </c>
      <c r="E360" s="12" t="s">
        <v>9</v>
      </c>
      <c r="F360" s="77">
        <v>2</v>
      </c>
      <c r="G360" s="12"/>
      <c r="H360" s="10">
        <v>59</v>
      </c>
      <c r="I360" s="10">
        <v>74</v>
      </c>
      <c r="J360" s="80">
        <v>27.77</v>
      </c>
      <c r="K360" s="75">
        <v>18.51</v>
      </c>
      <c r="L360" s="13" t="s">
        <v>10</v>
      </c>
      <c r="M360" s="12"/>
      <c r="N360" s="892"/>
      <c r="O360" s="996"/>
      <c r="P360" s="993"/>
      <c r="Q360" s="6"/>
      <c r="R360" s="6"/>
      <c r="S360" s="6"/>
      <c r="T360" s="6"/>
      <c r="U360" s="6"/>
      <c r="V360" s="6"/>
      <c r="W360" s="6"/>
      <c r="X360" s="6"/>
      <c r="Y360" s="6"/>
      <c r="Z360" s="6"/>
      <c r="AA360" s="6"/>
      <c r="AB360" s="6"/>
      <c r="AC360" s="6"/>
    </row>
    <row r="361" spans="1:29" s="1" customFormat="1" ht="39.75" customHeight="1">
      <c r="A361" s="6"/>
      <c r="B361" s="31" t="s">
        <v>172</v>
      </c>
      <c r="C361" s="12">
        <v>42</v>
      </c>
      <c r="D361" s="12">
        <v>679</v>
      </c>
      <c r="E361" s="12" t="s">
        <v>20</v>
      </c>
      <c r="F361" s="77">
        <v>2</v>
      </c>
      <c r="G361" s="12"/>
      <c r="H361" s="10">
        <v>36</v>
      </c>
      <c r="I361" s="10">
        <v>57</v>
      </c>
      <c r="J361" s="80">
        <v>23.61</v>
      </c>
      <c r="K361" s="75">
        <v>17</v>
      </c>
      <c r="L361" s="13" t="s">
        <v>10</v>
      </c>
      <c r="M361" s="12"/>
      <c r="N361" s="892"/>
      <c r="O361" s="996"/>
      <c r="P361" s="993"/>
      <c r="Q361" s="6"/>
      <c r="R361" s="6"/>
      <c r="S361" s="6"/>
      <c r="T361" s="6"/>
      <c r="U361" s="6"/>
      <c r="V361" s="6"/>
      <c r="W361" s="6"/>
      <c r="X361" s="6"/>
      <c r="Y361" s="6"/>
      <c r="Z361" s="6"/>
      <c r="AA361" s="6"/>
      <c r="AB361" s="6"/>
      <c r="AC361" s="6"/>
    </row>
    <row r="362" spans="2:16" s="505" customFormat="1" ht="39.75" customHeight="1">
      <c r="B362" s="288" t="s">
        <v>172</v>
      </c>
      <c r="C362" s="289">
        <v>42</v>
      </c>
      <c r="D362" s="289">
        <v>680</v>
      </c>
      <c r="E362" s="289" t="s">
        <v>20</v>
      </c>
      <c r="F362" s="289">
        <v>2</v>
      </c>
      <c r="G362" s="743"/>
      <c r="H362" s="769">
        <v>5</v>
      </c>
      <c r="I362" s="769">
        <v>96</v>
      </c>
      <c r="J362" s="770">
        <v>3.85</v>
      </c>
      <c r="K362" s="770">
        <v>2.87</v>
      </c>
      <c r="L362" s="288" t="s">
        <v>10</v>
      </c>
      <c r="M362" s="289"/>
      <c r="N362" s="892"/>
      <c r="O362" s="996"/>
      <c r="P362" s="993"/>
    </row>
    <row r="363" spans="1:29" s="1" customFormat="1" ht="39.75" customHeight="1">
      <c r="A363" s="6"/>
      <c r="B363" s="49" t="s">
        <v>172</v>
      </c>
      <c r="C363" s="53">
        <v>44</v>
      </c>
      <c r="D363" s="53">
        <v>39</v>
      </c>
      <c r="E363" s="53" t="s">
        <v>9</v>
      </c>
      <c r="F363" s="78">
        <v>4</v>
      </c>
      <c r="G363" s="12"/>
      <c r="H363" s="12">
        <v>12</v>
      </c>
      <c r="I363" s="12">
        <v>12</v>
      </c>
      <c r="J363" s="80">
        <v>3.76</v>
      </c>
      <c r="K363" s="75">
        <v>3.13</v>
      </c>
      <c r="L363" s="55" t="s">
        <v>10</v>
      </c>
      <c r="M363" s="53"/>
      <c r="N363" s="892"/>
      <c r="O363" s="996"/>
      <c r="P363" s="993"/>
      <c r="Q363" s="6"/>
      <c r="R363" s="6"/>
      <c r="S363" s="6"/>
      <c r="T363" s="6"/>
      <c r="U363" s="6"/>
      <c r="V363" s="6"/>
      <c r="W363" s="6"/>
      <c r="X363" s="6"/>
      <c r="Y363" s="6"/>
      <c r="Z363" s="6"/>
      <c r="AA363" s="6"/>
      <c r="AB363" s="6"/>
      <c r="AC363" s="6"/>
    </row>
    <row r="364" spans="1:29" s="1" customFormat="1" ht="39.75" customHeight="1">
      <c r="A364" s="6"/>
      <c r="B364" s="31" t="s">
        <v>172</v>
      </c>
      <c r="C364" s="12">
        <v>45</v>
      </c>
      <c r="D364" s="12">
        <v>16</v>
      </c>
      <c r="E364" s="12" t="s">
        <v>21</v>
      </c>
      <c r="F364" s="77">
        <v>3</v>
      </c>
      <c r="G364" s="12"/>
      <c r="H364" s="10">
        <v>78</v>
      </c>
      <c r="I364" s="10">
        <v>85</v>
      </c>
      <c r="J364" s="80">
        <v>26.47</v>
      </c>
      <c r="K364" s="75">
        <v>16.29</v>
      </c>
      <c r="L364" s="13" t="s">
        <v>10</v>
      </c>
      <c r="M364" s="7"/>
      <c r="N364" s="892"/>
      <c r="O364" s="996"/>
      <c r="P364" s="993"/>
      <c r="Q364" s="6"/>
      <c r="R364" s="6"/>
      <c r="S364" s="6"/>
      <c r="T364" s="6"/>
      <c r="U364" s="6"/>
      <c r="V364" s="6"/>
      <c r="W364" s="6"/>
      <c r="X364" s="6"/>
      <c r="Y364" s="6"/>
      <c r="Z364" s="6"/>
      <c r="AA364" s="6"/>
      <c r="AB364" s="6"/>
      <c r="AC364" s="6"/>
    </row>
    <row r="365" spans="1:29" s="1" customFormat="1" ht="39.75" customHeight="1">
      <c r="A365" s="6"/>
      <c r="B365" s="31" t="s">
        <v>172</v>
      </c>
      <c r="C365" s="12">
        <v>45</v>
      </c>
      <c r="D365" s="12">
        <v>157</v>
      </c>
      <c r="E365" s="12" t="s">
        <v>21</v>
      </c>
      <c r="F365" s="12">
        <v>3</v>
      </c>
      <c r="G365" s="12"/>
      <c r="H365" s="23">
        <v>2</v>
      </c>
      <c r="I365" s="23">
        <v>56</v>
      </c>
      <c r="J365" s="45">
        <v>0.86</v>
      </c>
      <c r="K365" s="38">
        <v>0.53</v>
      </c>
      <c r="L365" s="31" t="s">
        <v>10</v>
      </c>
      <c r="M365" s="7"/>
      <c r="N365" s="893"/>
      <c r="O365" s="997"/>
      <c r="P365" s="994"/>
      <c r="Q365" s="6"/>
      <c r="R365" s="6"/>
      <c r="S365" s="6"/>
      <c r="T365" s="6"/>
      <c r="U365" s="6"/>
      <c r="V365" s="6"/>
      <c r="W365" s="6"/>
      <c r="X365" s="6"/>
      <c r="Y365" s="6"/>
      <c r="Z365" s="6"/>
      <c r="AA365" s="6"/>
      <c r="AB365" s="6"/>
      <c r="AC365" s="6"/>
    </row>
    <row r="366" spans="1:29" s="1" customFormat="1" ht="39.75" customHeight="1" thickBot="1">
      <c r="A366" s="6"/>
      <c r="B366" s="29" t="s">
        <v>172</v>
      </c>
      <c r="C366" s="28">
        <v>45</v>
      </c>
      <c r="D366" s="81">
        <v>324</v>
      </c>
      <c r="E366" s="81" t="s">
        <v>21</v>
      </c>
      <c r="F366" s="81">
        <v>3</v>
      </c>
      <c r="G366" s="81"/>
      <c r="H366" s="28">
        <v>33</v>
      </c>
      <c r="I366" s="28">
        <v>5</v>
      </c>
      <c r="J366" s="25">
        <v>11.09</v>
      </c>
      <c r="K366" s="25">
        <v>6.83</v>
      </c>
      <c r="L366" s="29" t="s">
        <v>10</v>
      </c>
      <c r="M366" s="30" t="s">
        <v>69</v>
      </c>
      <c r="N366" s="522" t="s">
        <v>68</v>
      </c>
      <c r="O366" s="529"/>
      <c r="P366" s="500"/>
      <c r="Q366" s="6"/>
      <c r="R366" s="6"/>
      <c r="S366" s="6"/>
      <c r="T366" s="6"/>
      <c r="U366" s="6"/>
      <c r="V366" s="6"/>
      <c r="W366" s="6"/>
      <c r="X366" s="6"/>
      <c r="Y366" s="6"/>
      <c r="Z366" s="6"/>
      <c r="AA366" s="6"/>
      <c r="AB366" s="6"/>
      <c r="AC366" s="6"/>
    </row>
    <row r="367" spans="1:29" s="1" customFormat="1" ht="24.75" customHeight="1" thickBot="1" thickTop="1">
      <c r="A367" s="6"/>
      <c r="B367" s="115"/>
      <c r="C367" s="99"/>
      <c r="D367" s="99"/>
      <c r="E367" s="3"/>
      <c r="F367" s="99"/>
      <c r="G367" s="97"/>
      <c r="H367" s="97"/>
      <c r="I367" s="3"/>
      <c r="J367" s="100"/>
      <c r="K367" s="100"/>
      <c r="L367" s="111"/>
      <c r="M367" s="100"/>
      <c r="N367" s="62"/>
      <c r="O367" s="529"/>
      <c r="P367" s="500"/>
      <c r="Q367" s="6"/>
      <c r="R367" s="6"/>
      <c r="S367" s="6"/>
      <c r="T367" s="6"/>
      <c r="U367" s="6"/>
      <c r="V367" s="6"/>
      <c r="W367" s="6"/>
      <c r="X367" s="6"/>
      <c r="Y367" s="6"/>
      <c r="Z367" s="6"/>
      <c r="AA367" s="6"/>
      <c r="AB367" s="6"/>
      <c r="AC367" s="6"/>
    </row>
    <row r="368" spans="1:29" s="14" customFormat="1" ht="24.75" customHeight="1" thickBot="1" thickTop="1">
      <c r="A368" s="181"/>
      <c r="B368" s="316"/>
      <c r="C368" s="317"/>
      <c r="D368" s="317"/>
      <c r="E368" s="317"/>
      <c r="F368" s="59"/>
      <c r="G368" s="328"/>
      <c r="H368" s="329" t="s">
        <v>8</v>
      </c>
      <c r="I368" s="59"/>
      <c r="J368" s="917" t="s">
        <v>33</v>
      </c>
      <c r="K368" s="918"/>
      <c r="L368" s="320"/>
      <c r="M368" s="321"/>
      <c r="N368" s="317"/>
      <c r="O368" s="526"/>
      <c r="P368" s="524"/>
      <c r="Q368" s="181"/>
      <c r="R368" s="181"/>
      <c r="S368" s="181"/>
      <c r="T368" s="181"/>
      <c r="U368" s="181"/>
      <c r="V368" s="181"/>
      <c r="W368" s="181"/>
      <c r="X368" s="181"/>
      <c r="Y368" s="181"/>
      <c r="Z368" s="181"/>
      <c r="AA368" s="181"/>
      <c r="AB368" s="181"/>
      <c r="AC368" s="181"/>
    </row>
    <row r="369" spans="1:29" s="14" customFormat="1" ht="24.75" customHeight="1" thickBot="1" thickTop="1">
      <c r="A369" s="181"/>
      <c r="B369" s="323" t="s">
        <v>1</v>
      </c>
      <c r="C369" s="324" t="s">
        <v>2</v>
      </c>
      <c r="D369" s="324" t="s">
        <v>3</v>
      </c>
      <c r="E369" s="324" t="s">
        <v>7</v>
      </c>
      <c r="F369" s="324" t="s">
        <v>4</v>
      </c>
      <c r="G369" s="324" t="s">
        <v>13</v>
      </c>
      <c r="H369" s="60" t="s">
        <v>14</v>
      </c>
      <c r="I369" s="60" t="s">
        <v>15</v>
      </c>
      <c r="J369" s="325" t="s">
        <v>211</v>
      </c>
      <c r="K369" s="325" t="s">
        <v>212</v>
      </c>
      <c r="L369" s="323" t="s">
        <v>5</v>
      </c>
      <c r="M369" s="326" t="s">
        <v>6</v>
      </c>
      <c r="N369" s="329" t="s">
        <v>47</v>
      </c>
      <c r="O369" s="527" t="s">
        <v>660</v>
      </c>
      <c r="P369" s="503" t="s">
        <v>662</v>
      </c>
      <c r="Q369" s="181"/>
      <c r="R369" s="181"/>
      <c r="S369" s="181"/>
      <c r="T369" s="181"/>
      <c r="U369" s="181"/>
      <c r="V369" s="181"/>
      <c r="W369" s="181"/>
      <c r="X369" s="181"/>
      <c r="Y369" s="181"/>
      <c r="Z369" s="181"/>
      <c r="AA369" s="181"/>
      <c r="AB369" s="181"/>
      <c r="AC369" s="181"/>
    </row>
    <row r="370" spans="1:29" s="1" customFormat="1" ht="39.75" customHeight="1" thickTop="1">
      <c r="A370" s="6"/>
      <c r="B370" s="179" t="s">
        <v>173</v>
      </c>
      <c r="C370" s="126">
        <v>17</v>
      </c>
      <c r="D370" s="126">
        <v>77</v>
      </c>
      <c r="E370" s="131" t="s">
        <v>30</v>
      </c>
      <c r="F370" s="132">
        <v>1</v>
      </c>
      <c r="G370" s="131">
        <v>1</v>
      </c>
      <c r="H370" s="132">
        <v>23</v>
      </c>
      <c r="I370" s="132">
        <v>64</v>
      </c>
      <c r="J370" s="171">
        <v>159.64</v>
      </c>
      <c r="K370" s="135">
        <v>127.71</v>
      </c>
      <c r="L370" s="125" t="s">
        <v>29</v>
      </c>
      <c r="M370" s="155" t="s">
        <v>55</v>
      </c>
      <c r="N370" s="513" t="s">
        <v>65</v>
      </c>
      <c r="O370" s="529"/>
      <c r="P370" s="500"/>
      <c r="Q370" s="6"/>
      <c r="R370" s="6"/>
      <c r="S370" s="6"/>
      <c r="T370" s="6"/>
      <c r="U370" s="6"/>
      <c r="V370" s="6"/>
      <c r="W370" s="6"/>
      <c r="X370" s="6"/>
      <c r="Y370" s="6"/>
      <c r="Z370" s="6"/>
      <c r="AA370" s="6"/>
      <c r="AB370" s="6"/>
      <c r="AC370" s="6"/>
    </row>
    <row r="371" spans="1:29" s="1" customFormat="1" ht="39.75" customHeight="1">
      <c r="A371" s="6"/>
      <c r="B371" s="179" t="s">
        <v>173</v>
      </c>
      <c r="C371" s="122">
        <v>17</v>
      </c>
      <c r="D371" s="123">
        <v>78</v>
      </c>
      <c r="E371" s="123" t="s">
        <v>22</v>
      </c>
      <c r="F371" s="126"/>
      <c r="G371" s="123"/>
      <c r="H371" s="126"/>
      <c r="I371" s="126">
        <v>69</v>
      </c>
      <c r="J371" s="135"/>
      <c r="K371" s="135"/>
      <c r="L371" s="125" t="s">
        <v>29</v>
      </c>
      <c r="M371" s="155" t="s">
        <v>55</v>
      </c>
      <c r="N371" s="513" t="s">
        <v>65</v>
      </c>
      <c r="O371" s="529"/>
      <c r="P371" s="500"/>
      <c r="Q371" s="6"/>
      <c r="R371" s="6"/>
      <c r="S371" s="6"/>
      <c r="T371" s="6"/>
      <c r="U371" s="6"/>
      <c r="V371" s="6"/>
      <c r="W371" s="6"/>
      <c r="X371" s="6"/>
      <c r="Y371" s="6"/>
      <c r="Z371" s="6"/>
      <c r="AA371" s="6"/>
      <c r="AB371" s="6"/>
      <c r="AC371" s="6"/>
    </row>
    <row r="372" spans="1:29" s="1" customFormat="1" ht="39.75" customHeight="1">
      <c r="A372" s="6"/>
      <c r="B372" s="125" t="s">
        <v>173</v>
      </c>
      <c r="C372" s="122">
        <v>17</v>
      </c>
      <c r="D372" s="123">
        <v>124</v>
      </c>
      <c r="E372" s="123" t="s">
        <v>9</v>
      </c>
      <c r="F372" s="126">
        <v>1</v>
      </c>
      <c r="G372" s="123"/>
      <c r="H372" s="126">
        <v>76</v>
      </c>
      <c r="I372" s="126">
        <v>8</v>
      </c>
      <c r="J372" s="135">
        <v>53.04</v>
      </c>
      <c r="K372" s="135">
        <v>35.36</v>
      </c>
      <c r="L372" s="125" t="s">
        <v>29</v>
      </c>
      <c r="M372" s="155" t="s">
        <v>55</v>
      </c>
      <c r="N372" s="513" t="s">
        <v>65</v>
      </c>
      <c r="O372" s="529"/>
      <c r="P372" s="500"/>
      <c r="Q372" s="6"/>
      <c r="R372" s="6"/>
      <c r="S372" s="6"/>
      <c r="T372" s="6"/>
      <c r="U372" s="6"/>
      <c r="V372" s="6"/>
      <c r="W372" s="6"/>
      <c r="X372" s="6"/>
      <c r="Y372" s="6"/>
      <c r="Z372" s="6"/>
      <c r="AA372" s="6"/>
      <c r="AB372" s="6"/>
      <c r="AC372" s="6"/>
    </row>
    <row r="373" spans="1:29" s="1" customFormat="1" ht="39.75" customHeight="1">
      <c r="A373" s="6"/>
      <c r="B373" s="125" t="s">
        <v>173</v>
      </c>
      <c r="C373" s="122">
        <v>17</v>
      </c>
      <c r="D373" s="123">
        <v>232</v>
      </c>
      <c r="E373" s="123" t="s">
        <v>9</v>
      </c>
      <c r="F373" s="126">
        <v>1</v>
      </c>
      <c r="G373" s="123"/>
      <c r="H373" s="126">
        <v>16</v>
      </c>
      <c r="I373" s="126">
        <v>40</v>
      </c>
      <c r="J373" s="135">
        <v>11.43</v>
      </c>
      <c r="K373" s="135">
        <v>7.62</v>
      </c>
      <c r="L373" s="125" t="s">
        <v>29</v>
      </c>
      <c r="M373" s="155" t="s">
        <v>55</v>
      </c>
      <c r="N373" s="513" t="s">
        <v>65</v>
      </c>
      <c r="O373" s="529"/>
      <c r="P373" s="500"/>
      <c r="Q373" s="6"/>
      <c r="R373" s="6"/>
      <c r="S373" s="6"/>
      <c r="T373" s="6"/>
      <c r="U373" s="6"/>
      <c r="V373" s="6"/>
      <c r="W373" s="6"/>
      <c r="X373" s="6"/>
      <c r="Y373" s="6"/>
      <c r="Z373" s="6"/>
      <c r="AA373" s="6"/>
      <c r="AB373" s="6"/>
      <c r="AC373" s="6"/>
    </row>
    <row r="374" spans="1:29" s="1" customFormat="1" ht="39.75" customHeight="1">
      <c r="A374" s="6"/>
      <c r="B374" s="109" t="s">
        <v>173</v>
      </c>
      <c r="C374" s="23">
        <v>33</v>
      </c>
      <c r="D374" s="10">
        <v>142</v>
      </c>
      <c r="E374" s="12" t="s">
        <v>9</v>
      </c>
      <c r="F374" s="42">
        <v>3</v>
      </c>
      <c r="G374" s="40"/>
      <c r="H374" s="42">
        <v>11</v>
      </c>
      <c r="I374" s="42">
        <v>61</v>
      </c>
      <c r="J374" s="43">
        <v>6</v>
      </c>
      <c r="K374" s="43">
        <v>3.9</v>
      </c>
      <c r="L374" s="13" t="s">
        <v>29</v>
      </c>
      <c r="M374" s="44" t="s">
        <v>56</v>
      </c>
      <c r="N374" s="512" t="s">
        <v>49</v>
      </c>
      <c r="O374" s="529"/>
      <c r="P374" s="500"/>
      <c r="Q374" s="6"/>
      <c r="R374" s="6"/>
      <c r="S374" s="6"/>
      <c r="T374" s="6"/>
      <c r="U374" s="6"/>
      <c r="V374" s="6"/>
      <c r="W374" s="6"/>
      <c r="X374" s="6"/>
      <c r="Y374" s="6"/>
      <c r="Z374" s="6"/>
      <c r="AA374" s="6"/>
      <c r="AB374" s="6"/>
      <c r="AC374" s="6"/>
    </row>
    <row r="375" spans="1:29" s="1" customFormat="1" ht="39.75" customHeight="1">
      <c r="A375" s="6"/>
      <c r="B375" s="109" t="s">
        <v>173</v>
      </c>
      <c r="C375" s="23">
        <v>42</v>
      </c>
      <c r="D375" s="23">
        <v>4</v>
      </c>
      <c r="E375" s="22" t="s">
        <v>9</v>
      </c>
      <c r="F375" s="23">
        <v>2</v>
      </c>
      <c r="G375" s="22">
        <v>1</v>
      </c>
      <c r="H375" s="23">
        <v>58</v>
      </c>
      <c r="I375" s="23">
        <v>80</v>
      </c>
      <c r="J375" s="24">
        <v>94.32</v>
      </c>
      <c r="K375" s="24">
        <v>65.61</v>
      </c>
      <c r="L375" s="13" t="s">
        <v>29</v>
      </c>
      <c r="M375" s="20"/>
      <c r="N375" s="742" t="s">
        <v>745</v>
      </c>
      <c r="O375" s="995">
        <v>250</v>
      </c>
      <c r="P375" s="992"/>
      <c r="Q375" s="6"/>
      <c r="R375" s="6"/>
      <c r="S375" s="6"/>
      <c r="T375" s="6"/>
      <c r="U375" s="6"/>
      <c r="V375" s="6"/>
      <c r="W375" s="6"/>
      <c r="X375" s="6"/>
      <c r="Y375" s="6"/>
      <c r="Z375" s="6"/>
      <c r="AA375" s="6"/>
      <c r="AB375" s="6"/>
      <c r="AC375" s="6"/>
    </row>
    <row r="376" spans="1:29" s="1" customFormat="1" ht="39.75" customHeight="1">
      <c r="A376" s="6"/>
      <c r="B376" s="109" t="s">
        <v>173</v>
      </c>
      <c r="C376" s="23">
        <v>42</v>
      </c>
      <c r="D376" s="23">
        <v>13</v>
      </c>
      <c r="E376" s="22" t="s">
        <v>9</v>
      </c>
      <c r="F376" s="23">
        <v>3</v>
      </c>
      <c r="G376" s="22"/>
      <c r="H376" s="22">
        <v>39</v>
      </c>
      <c r="I376" s="23">
        <v>90</v>
      </c>
      <c r="J376" s="24">
        <v>20.61</v>
      </c>
      <c r="K376" s="24">
        <v>13.39</v>
      </c>
      <c r="L376" s="13" t="s">
        <v>29</v>
      </c>
      <c r="M376" s="20"/>
      <c r="N376" s="742" t="s">
        <v>745</v>
      </c>
      <c r="O376" s="996"/>
      <c r="P376" s="993"/>
      <c r="Q376" s="6"/>
      <c r="R376" s="6"/>
      <c r="S376" s="6"/>
      <c r="T376" s="6"/>
      <c r="U376" s="6"/>
      <c r="V376" s="6"/>
      <c r="W376" s="6"/>
      <c r="X376" s="6"/>
      <c r="Y376" s="6"/>
      <c r="Z376" s="6"/>
      <c r="AA376" s="6"/>
      <c r="AB376" s="6"/>
      <c r="AC376" s="6"/>
    </row>
    <row r="377" spans="1:29" s="1" customFormat="1" ht="39.75" customHeight="1">
      <c r="A377" s="6"/>
      <c r="B377" s="13" t="s">
        <v>173</v>
      </c>
      <c r="C377" s="23">
        <v>42</v>
      </c>
      <c r="D377" s="23">
        <v>75</v>
      </c>
      <c r="E377" s="79" t="s">
        <v>9</v>
      </c>
      <c r="F377" s="12">
        <v>3</v>
      </c>
      <c r="G377" s="12"/>
      <c r="H377" s="12">
        <v>89</v>
      </c>
      <c r="I377" s="12">
        <v>40</v>
      </c>
      <c r="J377" s="56">
        <v>46.17</v>
      </c>
      <c r="K377" s="11">
        <v>30.01</v>
      </c>
      <c r="L377" s="13" t="s">
        <v>29</v>
      </c>
      <c r="M377" s="20"/>
      <c r="N377" s="742" t="s">
        <v>745</v>
      </c>
      <c r="O377" s="997"/>
      <c r="P377" s="994"/>
      <c r="Q377" s="6"/>
      <c r="R377" s="6"/>
      <c r="S377" s="6"/>
      <c r="T377" s="6"/>
      <c r="U377" s="6"/>
      <c r="V377" s="6"/>
      <c r="W377" s="6"/>
      <c r="X377" s="6"/>
      <c r="Y377" s="6"/>
      <c r="Z377" s="6"/>
      <c r="AA377" s="6"/>
      <c r="AB377" s="6"/>
      <c r="AC377" s="6"/>
    </row>
    <row r="378" spans="2:16" s="505" customFormat="1" ht="39.75" customHeight="1">
      <c r="B378" s="744" t="s">
        <v>173</v>
      </c>
      <c r="C378" s="743">
        <v>55</v>
      </c>
      <c r="D378" s="743">
        <v>3974</v>
      </c>
      <c r="E378" s="743" t="s">
        <v>21</v>
      </c>
      <c r="F378" s="769">
        <v>3</v>
      </c>
      <c r="G378" s="743"/>
      <c r="H378" s="769">
        <v>14</v>
      </c>
      <c r="I378" s="769">
        <v>57</v>
      </c>
      <c r="J378" s="772">
        <v>5.27</v>
      </c>
      <c r="K378" s="772">
        <v>3.39</v>
      </c>
      <c r="L378" s="288" t="s">
        <v>29</v>
      </c>
      <c r="M378" s="773" t="s">
        <v>57</v>
      </c>
      <c r="N378" s="774" t="s">
        <v>49</v>
      </c>
      <c r="O378" s="775"/>
      <c r="P378" s="776"/>
    </row>
    <row r="379" spans="2:16" s="505" customFormat="1" ht="39.75" customHeight="1">
      <c r="B379" s="744" t="s">
        <v>173</v>
      </c>
      <c r="C379" s="743">
        <v>55</v>
      </c>
      <c r="D379" s="743">
        <v>4119</v>
      </c>
      <c r="E379" s="743" t="s">
        <v>21</v>
      </c>
      <c r="F379" s="769">
        <v>3</v>
      </c>
      <c r="G379" s="743"/>
      <c r="H379" s="743">
        <v>1</v>
      </c>
      <c r="I379" s="769">
        <v>20</v>
      </c>
      <c r="J379" s="772">
        <v>0.43</v>
      </c>
      <c r="K379" s="772">
        <v>0.28</v>
      </c>
      <c r="L379" s="288" t="s">
        <v>29</v>
      </c>
      <c r="M379" s="773" t="s">
        <v>58</v>
      </c>
      <c r="N379" s="774" t="s">
        <v>49</v>
      </c>
      <c r="O379" s="775"/>
      <c r="P379" s="776"/>
    </row>
    <row r="380" spans="2:16" s="505" customFormat="1" ht="39.75" customHeight="1" thickBot="1">
      <c r="B380" s="777" t="s">
        <v>173</v>
      </c>
      <c r="C380" s="743">
        <v>55</v>
      </c>
      <c r="D380" s="743">
        <v>4120</v>
      </c>
      <c r="E380" s="743" t="s">
        <v>21</v>
      </c>
      <c r="F380" s="778">
        <v>3</v>
      </c>
      <c r="G380" s="778"/>
      <c r="H380" s="778">
        <v>0</v>
      </c>
      <c r="I380" s="778">
        <v>35</v>
      </c>
      <c r="J380" s="779">
        <v>0.13</v>
      </c>
      <c r="K380" s="779">
        <v>0.08</v>
      </c>
      <c r="L380" s="777" t="s">
        <v>29</v>
      </c>
      <c r="M380" s="780" t="s">
        <v>59</v>
      </c>
      <c r="N380" s="781" t="s">
        <v>49</v>
      </c>
      <c r="O380" s="775"/>
      <c r="P380" s="776"/>
    </row>
    <row r="381" spans="1:29" s="1" customFormat="1" ht="24.75" customHeight="1" thickBot="1" thickTop="1">
      <c r="A381" s="6"/>
      <c r="B381" s="115"/>
      <c r="C381" s="99"/>
      <c r="D381" s="99"/>
      <c r="E381" s="99"/>
      <c r="F381" s="99"/>
      <c r="G381" s="97"/>
      <c r="H381" s="97"/>
      <c r="I381" s="3"/>
      <c r="J381" s="100"/>
      <c r="K381" s="100"/>
      <c r="L381" s="111"/>
      <c r="M381" s="100"/>
      <c r="N381" s="62"/>
      <c r="O381" s="529"/>
      <c r="P381" s="500"/>
      <c r="Q381" s="6"/>
      <c r="R381" s="6"/>
      <c r="S381" s="6"/>
      <c r="T381" s="6"/>
      <c r="U381" s="6"/>
      <c r="V381" s="6"/>
      <c r="W381" s="6"/>
      <c r="X381" s="6"/>
      <c r="Y381" s="6"/>
      <c r="Z381" s="6"/>
      <c r="AA381" s="6"/>
      <c r="AB381" s="6"/>
      <c r="AC381" s="6"/>
    </row>
    <row r="382" spans="1:29" s="14" customFormat="1" ht="24.75" customHeight="1" thickBot="1" thickTop="1">
      <c r="A382" s="181"/>
      <c r="B382" s="316"/>
      <c r="C382" s="317"/>
      <c r="D382" s="317"/>
      <c r="E382" s="317"/>
      <c r="F382" s="59"/>
      <c r="G382" s="328"/>
      <c r="H382" s="329" t="s">
        <v>8</v>
      </c>
      <c r="I382" s="59"/>
      <c r="J382" s="917" t="s">
        <v>33</v>
      </c>
      <c r="K382" s="918"/>
      <c r="L382" s="320"/>
      <c r="M382" s="321"/>
      <c r="N382" s="317"/>
      <c r="O382" s="526"/>
      <c r="P382" s="524"/>
      <c r="Q382" s="181"/>
      <c r="R382" s="181"/>
      <c r="S382" s="181"/>
      <c r="T382" s="181"/>
      <c r="U382" s="181"/>
      <c r="V382" s="181"/>
      <c r="W382" s="181"/>
      <c r="X382" s="181"/>
      <c r="Y382" s="181"/>
      <c r="Z382" s="181"/>
      <c r="AA382" s="181"/>
      <c r="AB382" s="181"/>
      <c r="AC382" s="181"/>
    </row>
    <row r="383" spans="1:29" s="14" customFormat="1" ht="24.75" customHeight="1" thickBot="1" thickTop="1">
      <c r="A383" s="181"/>
      <c r="B383" s="323" t="s">
        <v>1</v>
      </c>
      <c r="C383" s="324" t="s">
        <v>2</v>
      </c>
      <c r="D383" s="324" t="s">
        <v>3</v>
      </c>
      <c r="E383" s="324" t="s">
        <v>7</v>
      </c>
      <c r="F383" s="324" t="s">
        <v>4</v>
      </c>
      <c r="G383" s="324" t="s">
        <v>13</v>
      </c>
      <c r="H383" s="60" t="s">
        <v>14</v>
      </c>
      <c r="I383" s="60" t="s">
        <v>15</v>
      </c>
      <c r="J383" s="325" t="s">
        <v>211</v>
      </c>
      <c r="K383" s="325" t="s">
        <v>212</v>
      </c>
      <c r="L383" s="323" t="s">
        <v>5</v>
      </c>
      <c r="M383" s="326" t="s">
        <v>6</v>
      </c>
      <c r="N383" s="329" t="s">
        <v>47</v>
      </c>
      <c r="O383" s="527" t="s">
        <v>660</v>
      </c>
      <c r="P383" s="503" t="s">
        <v>662</v>
      </c>
      <c r="Q383" s="181"/>
      <c r="R383" s="181"/>
      <c r="S383" s="181"/>
      <c r="T383" s="181"/>
      <c r="U383" s="181"/>
      <c r="V383" s="181"/>
      <c r="W383" s="181"/>
      <c r="X383" s="181"/>
      <c r="Y383" s="181"/>
      <c r="Z383" s="181"/>
      <c r="AA383" s="181"/>
      <c r="AB383" s="181"/>
      <c r="AC383" s="181"/>
    </row>
    <row r="384" spans="1:29" s="1" customFormat="1" ht="39.75" customHeight="1" thickTop="1">
      <c r="A384" s="6"/>
      <c r="B384" s="130" t="s">
        <v>137</v>
      </c>
      <c r="C384" s="131">
        <v>34</v>
      </c>
      <c r="D384" s="131">
        <v>1546</v>
      </c>
      <c r="E384" s="131" t="s">
        <v>16</v>
      </c>
      <c r="F384" s="273"/>
      <c r="G384" s="131"/>
      <c r="H384" s="131">
        <v>65</v>
      </c>
      <c r="I384" s="131">
        <v>34</v>
      </c>
      <c r="J384" s="274"/>
      <c r="K384" s="171"/>
      <c r="L384" s="130" t="s">
        <v>138</v>
      </c>
      <c r="M384" s="275" t="s">
        <v>198</v>
      </c>
      <c r="N384" s="479"/>
      <c r="O384" s="529"/>
      <c r="P384" s="500"/>
      <c r="Q384" s="6"/>
      <c r="R384" s="6"/>
      <c r="S384" s="6"/>
      <c r="T384" s="6"/>
      <c r="U384" s="6"/>
      <c r="V384" s="6"/>
      <c r="W384" s="6"/>
      <c r="X384" s="6"/>
      <c r="Y384" s="6"/>
      <c r="Z384" s="6"/>
      <c r="AA384" s="6"/>
      <c r="AB384" s="6"/>
      <c r="AC384" s="6"/>
    </row>
    <row r="385" spans="1:29" s="1" customFormat="1" ht="39.75" customHeight="1">
      <c r="A385" s="6"/>
      <c r="B385" s="125" t="s">
        <v>137</v>
      </c>
      <c r="C385" s="123">
        <v>42</v>
      </c>
      <c r="D385" s="123">
        <v>542</v>
      </c>
      <c r="E385" s="123" t="s">
        <v>118</v>
      </c>
      <c r="F385" s="276"/>
      <c r="G385" s="123"/>
      <c r="H385" s="123"/>
      <c r="I385" s="123">
        <v>25</v>
      </c>
      <c r="J385" s="274"/>
      <c r="K385" s="171"/>
      <c r="L385" s="130" t="s">
        <v>139</v>
      </c>
      <c r="M385" s="275" t="s">
        <v>199</v>
      </c>
      <c r="N385" s="479"/>
      <c r="O385" s="529"/>
      <c r="P385" s="500"/>
      <c r="Q385" s="6"/>
      <c r="R385" s="6"/>
      <c r="S385" s="6"/>
      <c r="T385" s="6"/>
      <c r="U385" s="6"/>
      <c r="V385" s="6"/>
      <c r="W385" s="6"/>
      <c r="X385" s="6"/>
      <c r="Y385" s="6"/>
      <c r="Z385" s="6"/>
      <c r="AA385" s="6"/>
      <c r="AB385" s="6"/>
      <c r="AC385" s="6"/>
    </row>
    <row r="386" spans="1:29" s="1" customFormat="1" ht="39.75" customHeight="1" thickBot="1">
      <c r="A386" s="6"/>
      <c r="B386" s="168" t="s">
        <v>137</v>
      </c>
      <c r="C386" s="166">
        <v>42</v>
      </c>
      <c r="D386" s="166">
        <v>543</v>
      </c>
      <c r="E386" s="166" t="s">
        <v>12</v>
      </c>
      <c r="F386" s="166">
        <v>1</v>
      </c>
      <c r="G386" s="166"/>
      <c r="H386" s="166"/>
      <c r="I386" s="166">
        <v>21</v>
      </c>
      <c r="J386" s="277">
        <v>0.1</v>
      </c>
      <c r="K386" s="278">
        <v>0.08</v>
      </c>
      <c r="L386" s="168" t="s">
        <v>139</v>
      </c>
      <c r="M386" s="279" t="s">
        <v>80</v>
      </c>
      <c r="N386" s="491" t="s">
        <v>200</v>
      </c>
      <c r="O386" s="529"/>
      <c r="P386" s="500"/>
      <c r="Q386" s="6"/>
      <c r="R386" s="6"/>
      <c r="S386" s="6"/>
      <c r="T386" s="6"/>
      <c r="U386" s="6"/>
      <c r="V386" s="6"/>
      <c r="W386" s="6"/>
      <c r="X386" s="6"/>
      <c r="Y386" s="6"/>
      <c r="Z386" s="6"/>
      <c r="AA386" s="6"/>
      <c r="AB386" s="6"/>
      <c r="AC386" s="6"/>
    </row>
    <row r="387" spans="1:29" s="1" customFormat="1" ht="24.75" customHeight="1" thickBot="1" thickTop="1">
      <c r="A387" s="6"/>
      <c r="B387" s="115"/>
      <c r="C387" s="99"/>
      <c r="D387" s="99"/>
      <c r="E387" s="3"/>
      <c r="F387" s="99"/>
      <c r="G387" s="97"/>
      <c r="H387" s="97"/>
      <c r="I387" s="3"/>
      <c r="J387" s="100"/>
      <c r="K387" s="100"/>
      <c r="L387" s="111"/>
      <c r="M387" s="100"/>
      <c r="N387" s="62"/>
      <c r="O387" s="529"/>
      <c r="P387" s="500"/>
      <c r="Q387" s="6"/>
      <c r="R387" s="6"/>
      <c r="S387" s="6"/>
      <c r="T387" s="6"/>
      <c r="U387" s="6"/>
      <c r="V387" s="6"/>
      <c r="W387" s="6"/>
      <c r="X387" s="6"/>
      <c r="Y387" s="6"/>
      <c r="Z387" s="6"/>
      <c r="AA387" s="6"/>
      <c r="AB387" s="6"/>
      <c r="AC387" s="6"/>
    </row>
    <row r="388" spans="1:29" s="14" customFormat="1" ht="24.75" customHeight="1" thickBot="1" thickTop="1">
      <c r="A388" s="181"/>
      <c r="B388" s="316"/>
      <c r="C388" s="317"/>
      <c r="D388" s="317"/>
      <c r="E388" s="317"/>
      <c r="F388" s="59"/>
      <c r="G388" s="328"/>
      <c r="H388" s="329" t="s">
        <v>8</v>
      </c>
      <c r="I388" s="59"/>
      <c r="J388" s="917" t="s">
        <v>33</v>
      </c>
      <c r="K388" s="918"/>
      <c r="L388" s="320"/>
      <c r="M388" s="321"/>
      <c r="N388" s="317"/>
      <c r="O388" s="526"/>
      <c r="P388" s="524"/>
      <c r="Q388" s="181"/>
      <c r="R388" s="181"/>
      <c r="S388" s="181"/>
      <c r="T388" s="181"/>
      <c r="U388" s="181"/>
      <c r="V388" s="181"/>
      <c r="W388" s="181"/>
      <c r="X388" s="181"/>
      <c r="Y388" s="181"/>
      <c r="Z388" s="181"/>
      <c r="AA388" s="181"/>
      <c r="AB388" s="181"/>
      <c r="AC388" s="181"/>
    </row>
    <row r="389" spans="1:29" s="14" customFormat="1" ht="24.75" customHeight="1" thickBot="1" thickTop="1">
      <c r="A389" s="181"/>
      <c r="B389" s="323" t="s">
        <v>1</v>
      </c>
      <c r="C389" s="324" t="s">
        <v>2</v>
      </c>
      <c r="D389" s="324" t="s">
        <v>3</v>
      </c>
      <c r="E389" s="324" t="s">
        <v>7</v>
      </c>
      <c r="F389" s="324" t="s">
        <v>4</v>
      </c>
      <c r="G389" s="324" t="s">
        <v>13</v>
      </c>
      <c r="H389" s="60" t="s">
        <v>14</v>
      </c>
      <c r="I389" s="60" t="s">
        <v>15</v>
      </c>
      <c r="J389" s="325" t="s">
        <v>211</v>
      </c>
      <c r="K389" s="325" t="s">
        <v>212</v>
      </c>
      <c r="L389" s="323" t="s">
        <v>5</v>
      </c>
      <c r="M389" s="326" t="s">
        <v>6</v>
      </c>
      <c r="N389" s="329" t="s">
        <v>47</v>
      </c>
      <c r="O389" s="527" t="s">
        <v>660</v>
      </c>
      <c r="P389" s="503" t="s">
        <v>662</v>
      </c>
      <c r="Q389" s="181"/>
      <c r="R389" s="181"/>
      <c r="S389" s="181"/>
      <c r="T389" s="181"/>
      <c r="U389" s="181"/>
      <c r="V389" s="181"/>
      <c r="W389" s="181"/>
      <c r="X389" s="181"/>
      <c r="Y389" s="181"/>
      <c r="Z389" s="181"/>
      <c r="AA389" s="181"/>
      <c r="AB389" s="181"/>
      <c r="AC389" s="181"/>
    </row>
    <row r="390" spans="1:29" s="1" customFormat="1" ht="39.75" customHeight="1" thickTop="1">
      <c r="A390" s="6"/>
      <c r="B390" s="133" t="s">
        <v>174</v>
      </c>
      <c r="C390" s="123">
        <v>39</v>
      </c>
      <c r="D390" s="123">
        <v>306</v>
      </c>
      <c r="E390" s="123" t="s">
        <v>23</v>
      </c>
      <c r="F390" s="123">
        <v>2</v>
      </c>
      <c r="G390" s="122"/>
      <c r="H390" s="153">
        <v>3</v>
      </c>
      <c r="I390" s="153">
        <v>75</v>
      </c>
      <c r="J390" s="154">
        <v>3.97</v>
      </c>
      <c r="K390" s="154">
        <v>1.74</v>
      </c>
      <c r="L390" s="133" t="s">
        <v>10</v>
      </c>
      <c r="M390" s="213" t="s">
        <v>182</v>
      </c>
      <c r="N390" s="998" t="s">
        <v>673</v>
      </c>
      <c r="O390" s="529"/>
      <c r="P390" s="500"/>
      <c r="Q390" s="6"/>
      <c r="R390" s="6"/>
      <c r="S390" s="6"/>
      <c r="T390" s="6"/>
      <c r="U390" s="6"/>
      <c r="V390" s="6"/>
      <c r="W390" s="6"/>
      <c r="X390" s="6"/>
      <c r="Y390" s="6"/>
      <c r="Z390" s="6"/>
      <c r="AA390" s="6"/>
      <c r="AB390" s="6"/>
      <c r="AC390" s="6"/>
    </row>
    <row r="391" spans="1:29" s="1" customFormat="1" ht="39.75" customHeight="1">
      <c r="A391" s="6"/>
      <c r="B391" s="125" t="s">
        <v>174</v>
      </c>
      <c r="C391" s="123">
        <v>39</v>
      </c>
      <c r="D391" s="123">
        <v>1952</v>
      </c>
      <c r="E391" s="123" t="s">
        <v>20</v>
      </c>
      <c r="F391" s="214">
        <v>1</v>
      </c>
      <c r="G391" s="123"/>
      <c r="H391" s="126">
        <v>8</v>
      </c>
      <c r="I391" s="126">
        <v>48</v>
      </c>
      <c r="J391" s="135">
        <v>13.14</v>
      </c>
      <c r="K391" s="135">
        <v>4.38</v>
      </c>
      <c r="L391" s="125" t="s">
        <v>10</v>
      </c>
      <c r="M391" s="215" t="s">
        <v>190</v>
      </c>
      <c r="N391" s="892"/>
      <c r="O391" s="529"/>
      <c r="P391" s="500"/>
      <c r="Q391" s="6"/>
      <c r="R391" s="6"/>
      <c r="S391" s="6"/>
      <c r="T391" s="6"/>
      <c r="U391" s="6"/>
      <c r="V391" s="6"/>
      <c r="W391" s="6"/>
      <c r="X391" s="6"/>
      <c r="Y391" s="6"/>
      <c r="Z391" s="6"/>
      <c r="AA391" s="6"/>
      <c r="AB391" s="6"/>
      <c r="AC391" s="6"/>
    </row>
    <row r="392" spans="1:29" s="1" customFormat="1" ht="39.75" customHeight="1" thickBot="1">
      <c r="A392" s="6"/>
      <c r="B392" s="168" t="s">
        <v>174</v>
      </c>
      <c r="C392" s="166">
        <v>39</v>
      </c>
      <c r="D392" s="122">
        <v>1953</v>
      </c>
      <c r="E392" s="166" t="s">
        <v>20</v>
      </c>
      <c r="F392" s="166">
        <v>1</v>
      </c>
      <c r="G392" s="166"/>
      <c r="H392" s="216">
        <v>25</v>
      </c>
      <c r="I392" s="216">
        <v>62</v>
      </c>
      <c r="J392" s="167">
        <v>39.69</v>
      </c>
      <c r="K392" s="167">
        <v>13.23</v>
      </c>
      <c r="L392" s="168" t="s">
        <v>10</v>
      </c>
      <c r="M392" s="217" t="s">
        <v>190</v>
      </c>
      <c r="N392" s="999"/>
      <c r="O392" s="529"/>
      <c r="P392" s="500"/>
      <c r="Q392" s="6"/>
      <c r="R392" s="6"/>
      <c r="S392" s="6"/>
      <c r="T392" s="6"/>
      <c r="U392" s="6"/>
      <c r="V392" s="6"/>
      <c r="W392" s="6"/>
      <c r="X392" s="6"/>
      <c r="Y392" s="6"/>
      <c r="Z392" s="6"/>
      <c r="AA392" s="6"/>
      <c r="AB392" s="6"/>
      <c r="AC392" s="6"/>
    </row>
    <row r="393" spans="1:29" s="14" customFormat="1" ht="24.75" customHeight="1" thickBot="1" thickTop="1">
      <c r="A393" s="181"/>
      <c r="B393" s="341"/>
      <c r="C393" s="105"/>
      <c r="D393" s="105"/>
      <c r="E393" s="62"/>
      <c r="F393" s="105"/>
      <c r="G393" s="342"/>
      <c r="H393" s="342"/>
      <c r="I393" s="62"/>
      <c r="J393" s="343"/>
      <c r="K393" s="343"/>
      <c r="L393" s="344"/>
      <c r="M393" s="343"/>
      <c r="N393" s="62"/>
      <c r="O393" s="529"/>
      <c r="P393" s="499"/>
      <c r="Q393" s="181"/>
      <c r="R393" s="181"/>
      <c r="S393" s="181"/>
      <c r="T393" s="181"/>
      <c r="U393" s="181"/>
      <c r="V393" s="181"/>
      <c r="W393" s="181"/>
      <c r="X393" s="181"/>
      <c r="Y393" s="181"/>
      <c r="Z393" s="181"/>
      <c r="AA393" s="181"/>
      <c r="AB393" s="181"/>
      <c r="AC393" s="181"/>
    </row>
    <row r="394" spans="1:29" s="14" customFormat="1" ht="24.75" customHeight="1" thickBot="1" thickTop="1">
      <c r="A394" s="181"/>
      <c r="B394" s="316"/>
      <c r="C394" s="317"/>
      <c r="D394" s="317"/>
      <c r="E394" s="317"/>
      <c r="F394" s="59"/>
      <c r="G394" s="328"/>
      <c r="H394" s="329" t="s">
        <v>8</v>
      </c>
      <c r="I394" s="59"/>
      <c r="J394" s="917" t="s">
        <v>33</v>
      </c>
      <c r="K394" s="918"/>
      <c r="L394" s="320"/>
      <c r="M394" s="321"/>
      <c r="N394" s="317"/>
      <c r="O394" s="526"/>
      <c r="P394" s="524"/>
      <c r="Q394" s="181"/>
      <c r="R394" s="181"/>
      <c r="S394" s="181"/>
      <c r="T394" s="181"/>
      <c r="U394" s="181"/>
      <c r="V394" s="181"/>
      <c r="W394" s="181"/>
      <c r="X394" s="181"/>
      <c r="Y394" s="181"/>
      <c r="Z394" s="181"/>
      <c r="AA394" s="181"/>
      <c r="AB394" s="181"/>
      <c r="AC394" s="181"/>
    </row>
    <row r="395" spans="1:29" s="14" customFormat="1" ht="24.75" customHeight="1" thickBot="1" thickTop="1">
      <c r="A395" s="181"/>
      <c r="B395" s="323" t="s">
        <v>1</v>
      </c>
      <c r="C395" s="324" t="s">
        <v>2</v>
      </c>
      <c r="D395" s="324" t="s">
        <v>3</v>
      </c>
      <c r="E395" s="324" t="s">
        <v>7</v>
      </c>
      <c r="F395" s="324" t="s">
        <v>4</v>
      </c>
      <c r="G395" s="324" t="s">
        <v>13</v>
      </c>
      <c r="H395" s="60" t="s">
        <v>14</v>
      </c>
      <c r="I395" s="60" t="s">
        <v>15</v>
      </c>
      <c r="J395" s="325" t="s">
        <v>211</v>
      </c>
      <c r="K395" s="325" t="s">
        <v>212</v>
      </c>
      <c r="L395" s="323" t="s">
        <v>5</v>
      </c>
      <c r="M395" s="326" t="s">
        <v>6</v>
      </c>
      <c r="N395" s="329" t="s">
        <v>47</v>
      </c>
      <c r="O395" s="527" t="s">
        <v>660</v>
      </c>
      <c r="P395" s="503" t="s">
        <v>662</v>
      </c>
      <c r="Q395" s="181"/>
      <c r="R395" s="181"/>
      <c r="S395" s="181"/>
      <c r="T395" s="181"/>
      <c r="U395" s="181"/>
      <c r="V395" s="181"/>
      <c r="W395" s="181"/>
      <c r="X395" s="181"/>
      <c r="Y395" s="181"/>
      <c r="Z395" s="181"/>
      <c r="AA395" s="181"/>
      <c r="AB395" s="181"/>
      <c r="AC395" s="181"/>
    </row>
    <row r="396" spans="1:29" s="1" customFormat="1" ht="39.75" customHeight="1" thickBot="1" thickTop="1">
      <c r="A396" s="6"/>
      <c r="B396" s="239" t="s">
        <v>140</v>
      </c>
      <c r="C396" s="242">
        <v>23</v>
      </c>
      <c r="D396" s="240">
        <v>2309</v>
      </c>
      <c r="E396" s="242" t="s">
        <v>30</v>
      </c>
      <c r="F396" s="240" t="s">
        <v>19</v>
      </c>
      <c r="G396" s="240"/>
      <c r="H396" s="240">
        <v>4</v>
      </c>
      <c r="I396" s="242">
        <v>17</v>
      </c>
      <c r="J396" s="243">
        <v>7.11</v>
      </c>
      <c r="K396" s="243">
        <v>4.09</v>
      </c>
      <c r="L396" s="244" t="s">
        <v>141</v>
      </c>
      <c r="M396" s="246" t="s">
        <v>80</v>
      </c>
      <c r="N396" s="472" t="s">
        <v>201</v>
      </c>
      <c r="O396" s="529"/>
      <c r="P396" s="500"/>
      <c r="Q396" s="6"/>
      <c r="R396" s="6"/>
      <c r="S396" s="6"/>
      <c r="T396" s="6"/>
      <c r="U396" s="6"/>
      <c r="V396" s="6"/>
      <c r="W396" s="6"/>
      <c r="X396" s="6"/>
      <c r="Y396" s="6"/>
      <c r="Z396" s="6"/>
      <c r="AA396" s="6"/>
      <c r="AB396" s="6"/>
      <c r="AC396" s="6"/>
    </row>
    <row r="397" spans="1:29" s="1" customFormat="1" ht="24.75" customHeight="1" thickBot="1" thickTop="1">
      <c r="A397" s="6"/>
      <c r="B397" s="115"/>
      <c r="C397" s="99"/>
      <c r="D397" s="5"/>
      <c r="E397" s="99"/>
      <c r="F397" s="5"/>
      <c r="G397" s="5"/>
      <c r="H397" s="5"/>
      <c r="I397" s="99"/>
      <c r="J397" s="4"/>
      <c r="K397" s="4"/>
      <c r="L397" s="111"/>
      <c r="M397" s="4"/>
      <c r="N397" s="62"/>
      <c r="O397" s="529"/>
      <c r="P397" s="500"/>
      <c r="Q397" s="6"/>
      <c r="R397" s="6"/>
      <c r="S397" s="6"/>
      <c r="T397" s="6"/>
      <c r="U397" s="6"/>
      <c r="V397" s="6"/>
      <c r="W397" s="6"/>
      <c r="X397" s="6"/>
      <c r="Y397" s="6"/>
      <c r="Z397" s="6"/>
      <c r="AA397" s="6"/>
      <c r="AB397" s="6"/>
      <c r="AC397" s="6"/>
    </row>
    <row r="398" spans="1:29" s="14" customFormat="1" ht="24.75" customHeight="1" thickBot="1" thickTop="1">
      <c r="A398" s="181"/>
      <c r="B398" s="316"/>
      <c r="C398" s="317"/>
      <c r="D398" s="317"/>
      <c r="E398" s="317"/>
      <c r="F398" s="59"/>
      <c r="G398" s="328"/>
      <c r="H398" s="329" t="s">
        <v>8</v>
      </c>
      <c r="I398" s="59"/>
      <c r="J398" s="917" t="s">
        <v>33</v>
      </c>
      <c r="K398" s="918"/>
      <c r="L398" s="320"/>
      <c r="M398" s="321"/>
      <c r="N398" s="317"/>
      <c r="O398" s="526"/>
      <c r="P398" s="524"/>
      <c r="Q398" s="181"/>
      <c r="R398" s="181"/>
      <c r="S398" s="181"/>
      <c r="T398" s="181"/>
      <c r="U398" s="181"/>
      <c r="V398" s="181"/>
      <c r="W398" s="181"/>
      <c r="X398" s="181"/>
      <c r="Y398" s="181"/>
      <c r="Z398" s="181"/>
      <c r="AA398" s="181"/>
      <c r="AB398" s="181"/>
      <c r="AC398" s="181"/>
    </row>
    <row r="399" spans="1:29" s="14" customFormat="1" ht="24.75" customHeight="1" thickBot="1" thickTop="1">
      <c r="A399" s="181"/>
      <c r="B399" s="323" t="s">
        <v>1</v>
      </c>
      <c r="C399" s="324" t="s">
        <v>2</v>
      </c>
      <c r="D399" s="324" t="s">
        <v>3</v>
      </c>
      <c r="E399" s="324" t="s">
        <v>7</v>
      </c>
      <c r="F399" s="324" t="s">
        <v>4</v>
      </c>
      <c r="G399" s="324" t="s">
        <v>13</v>
      </c>
      <c r="H399" s="60" t="s">
        <v>14</v>
      </c>
      <c r="I399" s="60" t="s">
        <v>15</v>
      </c>
      <c r="J399" s="325" t="s">
        <v>211</v>
      </c>
      <c r="K399" s="325" t="s">
        <v>212</v>
      </c>
      <c r="L399" s="323" t="s">
        <v>5</v>
      </c>
      <c r="M399" s="326" t="s">
        <v>6</v>
      </c>
      <c r="N399" s="329" t="s">
        <v>47</v>
      </c>
      <c r="O399" s="527" t="s">
        <v>660</v>
      </c>
      <c r="P399" s="503" t="s">
        <v>662</v>
      </c>
      <c r="Q399" s="181"/>
      <c r="R399" s="181"/>
      <c r="S399" s="181"/>
      <c r="T399" s="181"/>
      <c r="U399" s="181"/>
      <c r="V399" s="181"/>
      <c r="W399" s="181"/>
      <c r="X399" s="181"/>
      <c r="Y399" s="181"/>
      <c r="Z399" s="181"/>
      <c r="AA399" s="181"/>
      <c r="AB399" s="181"/>
      <c r="AC399" s="181"/>
    </row>
    <row r="400" spans="1:29" s="1" customFormat="1" ht="39.75" customHeight="1" thickTop="1">
      <c r="A400" s="6"/>
      <c r="B400" s="158" t="s">
        <v>175</v>
      </c>
      <c r="C400" s="159">
        <v>1</v>
      </c>
      <c r="D400" s="159">
        <v>104</v>
      </c>
      <c r="E400" s="159" t="s">
        <v>23</v>
      </c>
      <c r="F400" s="160">
        <v>2</v>
      </c>
      <c r="G400" s="159"/>
      <c r="H400" s="160">
        <v>8</v>
      </c>
      <c r="I400" s="160">
        <v>40</v>
      </c>
      <c r="J400" s="161">
        <v>14.75</v>
      </c>
      <c r="K400" s="161">
        <v>7.81</v>
      </c>
      <c r="L400" s="158" t="s">
        <v>32</v>
      </c>
      <c r="M400" s="162"/>
      <c r="N400" s="905" t="s">
        <v>674</v>
      </c>
      <c r="O400" s="995">
        <v>17</v>
      </c>
      <c r="P400" s="992"/>
      <c r="Q400" s="6"/>
      <c r="R400" s="6"/>
      <c r="S400" s="6"/>
      <c r="T400" s="6"/>
      <c r="U400" s="6"/>
      <c r="V400" s="6"/>
      <c r="W400" s="6"/>
      <c r="X400" s="6"/>
      <c r="Y400" s="6"/>
      <c r="Z400" s="6"/>
      <c r="AA400" s="6"/>
      <c r="AB400" s="6"/>
      <c r="AC400" s="6"/>
    </row>
    <row r="401" spans="1:29" s="1" customFormat="1" ht="39.75" customHeight="1">
      <c r="A401" s="6"/>
      <c r="B401" s="158" t="s">
        <v>175</v>
      </c>
      <c r="C401" s="159">
        <v>1</v>
      </c>
      <c r="D401" s="159">
        <v>125</v>
      </c>
      <c r="E401" s="159" t="s">
        <v>23</v>
      </c>
      <c r="F401" s="160">
        <v>2</v>
      </c>
      <c r="G401" s="159"/>
      <c r="H401" s="160">
        <v>16</v>
      </c>
      <c r="I401" s="160">
        <v>20</v>
      </c>
      <c r="J401" s="161">
        <v>28.45</v>
      </c>
      <c r="K401" s="161">
        <v>15.06</v>
      </c>
      <c r="L401" s="158" t="s">
        <v>32</v>
      </c>
      <c r="M401" s="163"/>
      <c r="N401" s="893"/>
      <c r="O401" s="997"/>
      <c r="P401" s="994"/>
      <c r="Q401" s="6"/>
      <c r="R401" s="6"/>
      <c r="S401" s="6"/>
      <c r="T401" s="6"/>
      <c r="U401" s="6"/>
      <c r="V401" s="6"/>
      <c r="W401" s="6"/>
      <c r="X401" s="6"/>
      <c r="Y401" s="6"/>
      <c r="Z401" s="6"/>
      <c r="AA401" s="6"/>
      <c r="AB401" s="6"/>
      <c r="AC401" s="6"/>
    </row>
    <row r="402" spans="1:29" s="1" customFormat="1" ht="39.75" customHeight="1">
      <c r="A402" s="6"/>
      <c r="B402" s="13" t="s">
        <v>175</v>
      </c>
      <c r="C402" s="12">
        <v>3</v>
      </c>
      <c r="D402" s="12">
        <v>2674</v>
      </c>
      <c r="E402" s="12" t="s">
        <v>16</v>
      </c>
      <c r="F402" s="10"/>
      <c r="G402" s="12"/>
      <c r="H402" s="10">
        <v>12</v>
      </c>
      <c r="I402" s="10">
        <v>47</v>
      </c>
      <c r="J402" s="11"/>
      <c r="K402" s="11"/>
      <c r="L402" s="13"/>
      <c r="M402" s="92" t="s">
        <v>191</v>
      </c>
      <c r="N402" s="514" t="s">
        <v>63</v>
      </c>
      <c r="O402" s="529"/>
      <c r="P402" s="500"/>
      <c r="Q402" s="6"/>
      <c r="R402" s="6"/>
      <c r="S402" s="6"/>
      <c r="T402" s="6"/>
      <c r="U402" s="6"/>
      <c r="V402" s="6"/>
      <c r="W402" s="6"/>
      <c r="X402" s="6"/>
      <c r="Y402" s="6"/>
      <c r="Z402" s="6"/>
      <c r="AA402" s="6"/>
      <c r="AB402" s="6"/>
      <c r="AC402" s="6"/>
    </row>
    <row r="403" spans="1:29" s="1" customFormat="1" ht="39.75" customHeight="1">
      <c r="A403" s="6"/>
      <c r="B403" s="13" t="s">
        <v>175</v>
      </c>
      <c r="C403" s="12">
        <v>3</v>
      </c>
      <c r="D403" s="12">
        <v>2675</v>
      </c>
      <c r="E403" s="12" t="s">
        <v>16</v>
      </c>
      <c r="F403" s="10"/>
      <c r="G403" s="12"/>
      <c r="H403" s="10">
        <v>1</v>
      </c>
      <c r="I403" s="10">
        <v>3</v>
      </c>
      <c r="J403" s="11"/>
      <c r="K403" s="11"/>
      <c r="L403" s="13"/>
      <c r="M403" s="92" t="s">
        <v>191</v>
      </c>
      <c r="N403" s="514" t="s">
        <v>63</v>
      </c>
      <c r="O403" s="529"/>
      <c r="P403" s="500"/>
      <c r="Q403" s="6"/>
      <c r="R403" s="6"/>
      <c r="S403" s="6"/>
      <c r="T403" s="6"/>
      <c r="U403" s="6"/>
      <c r="V403" s="6"/>
      <c r="W403" s="6"/>
      <c r="X403" s="6"/>
      <c r="Y403" s="6"/>
      <c r="Z403" s="6"/>
      <c r="AA403" s="6"/>
      <c r="AB403" s="6"/>
      <c r="AC403" s="6"/>
    </row>
    <row r="404" spans="1:29" s="1" customFormat="1" ht="39.75" customHeight="1">
      <c r="A404" s="6"/>
      <c r="B404" s="13" t="s">
        <v>175</v>
      </c>
      <c r="C404" s="12">
        <v>3</v>
      </c>
      <c r="D404" s="12">
        <v>2676</v>
      </c>
      <c r="E404" s="12" t="s">
        <v>16</v>
      </c>
      <c r="F404" s="10"/>
      <c r="G404" s="12"/>
      <c r="H404" s="10"/>
      <c r="I404" s="10">
        <v>52</v>
      </c>
      <c r="J404" s="11"/>
      <c r="K404" s="11"/>
      <c r="L404" s="13"/>
      <c r="M404" s="92" t="s">
        <v>191</v>
      </c>
      <c r="N404" s="514" t="s">
        <v>63</v>
      </c>
      <c r="O404" s="529"/>
      <c r="P404" s="500"/>
      <c r="Q404" s="6"/>
      <c r="R404" s="6"/>
      <c r="S404" s="6"/>
      <c r="T404" s="6"/>
      <c r="U404" s="6"/>
      <c r="V404" s="6"/>
      <c r="W404" s="6"/>
      <c r="X404" s="6"/>
      <c r="Y404" s="6"/>
      <c r="Z404" s="6"/>
      <c r="AA404" s="6"/>
      <c r="AB404" s="6"/>
      <c r="AC404" s="6"/>
    </row>
    <row r="405" spans="1:29" s="1" customFormat="1" ht="39.75" customHeight="1" thickBot="1">
      <c r="A405" s="6"/>
      <c r="B405" s="31" t="s">
        <v>175</v>
      </c>
      <c r="C405" s="28">
        <v>3</v>
      </c>
      <c r="D405" s="22">
        <v>2677</v>
      </c>
      <c r="E405" s="22" t="s">
        <v>31</v>
      </c>
      <c r="F405" s="23"/>
      <c r="G405" s="22"/>
      <c r="H405" s="23"/>
      <c r="I405" s="23">
        <v>38</v>
      </c>
      <c r="J405" s="24"/>
      <c r="K405" s="24"/>
      <c r="L405" s="31" t="s">
        <v>24</v>
      </c>
      <c r="M405" s="92" t="s">
        <v>191</v>
      </c>
      <c r="N405" s="523" t="s">
        <v>63</v>
      </c>
      <c r="O405" s="529"/>
      <c r="P405" s="500"/>
      <c r="Q405" s="6"/>
      <c r="R405" s="6"/>
      <c r="S405" s="6"/>
      <c r="T405" s="6"/>
      <c r="U405" s="6"/>
      <c r="V405" s="6"/>
      <c r="W405" s="6"/>
      <c r="X405" s="6"/>
      <c r="Y405" s="6"/>
      <c r="Z405" s="6"/>
      <c r="AA405" s="6"/>
      <c r="AB405" s="6"/>
      <c r="AC405" s="6"/>
    </row>
    <row r="406" spans="1:29" s="1" customFormat="1" ht="24.75" customHeight="1" thickBot="1" thickTop="1">
      <c r="A406" s="6"/>
      <c r="B406" s="89"/>
      <c r="C406" s="66"/>
      <c r="D406" s="67"/>
      <c r="E406" s="67"/>
      <c r="F406" s="67"/>
      <c r="G406" s="67"/>
      <c r="H406" s="67"/>
      <c r="I406" s="67"/>
      <c r="J406" s="63"/>
      <c r="K406" s="63"/>
      <c r="L406" s="89"/>
      <c r="M406" s="64"/>
      <c r="N406" s="64"/>
      <c r="O406" s="529"/>
      <c r="P406" s="500"/>
      <c r="Q406" s="6"/>
      <c r="R406" s="6"/>
      <c r="S406" s="6"/>
      <c r="T406" s="6"/>
      <c r="U406" s="6"/>
      <c r="V406" s="6"/>
      <c r="W406" s="6"/>
      <c r="X406" s="6"/>
      <c r="Y406" s="6"/>
      <c r="Z406" s="6"/>
      <c r="AA406" s="6"/>
      <c r="AB406" s="6"/>
      <c r="AC406" s="6"/>
    </row>
    <row r="407" spans="1:29" s="14" customFormat="1" ht="24.75" customHeight="1" thickBot="1" thickTop="1">
      <c r="A407" s="181"/>
      <c r="B407" s="316"/>
      <c r="C407" s="317"/>
      <c r="D407" s="317"/>
      <c r="E407" s="317"/>
      <c r="F407" s="59"/>
      <c r="G407" s="328"/>
      <c r="H407" s="329" t="s">
        <v>8</v>
      </c>
      <c r="I407" s="59"/>
      <c r="J407" s="917" t="s">
        <v>33</v>
      </c>
      <c r="K407" s="918"/>
      <c r="L407" s="320"/>
      <c r="M407" s="321"/>
      <c r="N407" s="317"/>
      <c r="O407" s="526"/>
      <c r="P407" s="524"/>
      <c r="Q407" s="181"/>
      <c r="R407" s="181"/>
      <c r="S407" s="181"/>
      <c r="T407" s="181"/>
      <c r="U407" s="181"/>
      <c r="V407" s="181"/>
      <c r="W407" s="181"/>
      <c r="X407" s="181"/>
      <c r="Y407" s="181"/>
      <c r="Z407" s="181"/>
      <c r="AA407" s="181"/>
      <c r="AB407" s="181"/>
      <c r="AC407" s="181"/>
    </row>
    <row r="408" spans="1:29" s="14" customFormat="1" ht="24.75" customHeight="1" thickBot="1" thickTop="1">
      <c r="A408" s="181"/>
      <c r="B408" s="323" t="s">
        <v>1</v>
      </c>
      <c r="C408" s="324" t="s">
        <v>2</v>
      </c>
      <c r="D408" s="324" t="s">
        <v>3</v>
      </c>
      <c r="E408" s="324" t="s">
        <v>7</v>
      </c>
      <c r="F408" s="324" t="s">
        <v>4</v>
      </c>
      <c r="G408" s="324" t="s">
        <v>13</v>
      </c>
      <c r="H408" s="60" t="s">
        <v>14</v>
      </c>
      <c r="I408" s="60" t="s">
        <v>15</v>
      </c>
      <c r="J408" s="325" t="s">
        <v>211</v>
      </c>
      <c r="K408" s="325" t="s">
        <v>212</v>
      </c>
      <c r="L408" s="323" t="s">
        <v>5</v>
      </c>
      <c r="M408" s="326" t="s">
        <v>6</v>
      </c>
      <c r="N408" s="329" t="s">
        <v>47</v>
      </c>
      <c r="O408" s="527" t="s">
        <v>660</v>
      </c>
      <c r="P408" s="503" t="s">
        <v>662</v>
      </c>
      <c r="Q408" s="181"/>
      <c r="R408" s="181"/>
      <c r="S408" s="181"/>
      <c r="T408" s="181"/>
      <c r="U408" s="181"/>
      <c r="V408" s="181"/>
      <c r="W408" s="181"/>
      <c r="X408" s="181"/>
      <c r="Y408" s="181"/>
      <c r="Z408" s="181"/>
      <c r="AA408" s="181"/>
      <c r="AB408" s="181"/>
      <c r="AC408" s="181"/>
    </row>
    <row r="409" spans="2:14" ht="39.75" customHeight="1" thickTop="1">
      <c r="B409" s="218" t="s">
        <v>142</v>
      </c>
      <c r="C409" s="194">
        <v>16</v>
      </c>
      <c r="D409" s="194">
        <v>52</v>
      </c>
      <c r="E409" s="194" t="s">
        <v>22</v>
      </c>
      <c r="F409" s="281"/>
      <c r="G409" s="194"/>
      <c r="H409" s="194"/>
      <c r="I409" s="194">
        <v>40</v>
      </c>
      <c r="J409" s="219"/>
      <c r="K409" s="219"/>
      <c r="L409" s="262" t="s">
        <v>75</v>
      </c>
      <c r="M409" s="221" t="s">
        <v>675</v>
      </c>
      <c r="N409" s="508"/>
    </row>
    <row r="410" spans="2:14" ht="39.75" customHeight="1">
      <c r="B410" s="922" t="s">
        <v>142</v>
      </c>
      <c r="C410" s="924">
        <v>66</v>
      </c>
      <c r="D410" s="924">
        <v>94</v>
      </c>
      <c r="E410" s="203" t="s">
        <v>78</v>
      </c>
      <c r="F410" s="203">
        <v>1</v>
      </c>
      <c r="G410" s="203"/>
      <c r="H410" s="203">
        <v>52</v>
      </c>
      <c r="I410" s="203">
        <v>0</v>
      </c>
      <c r="J410" s="247">
        <v>38.94</v>
      </c>
      <c r="K410" s="247">
        <v>13.43</v>
      </c>
      <c r="L410" s="920" t="s">
        <v>75</v>
      </c>
      <c r="M410" s="899" t="s">
        <v>79</v>
      </c>
      <c r="N410" s="891" t="s">
        <v>676</v>
      </c>
    </row>
    <row r="411" spans="2:14" ht="39.75" customHeight="1">
      <c r="B411" s="940"/>
      <c r="C411" s="941"/>
      <c r="D411" s="941"/>
      <c r="E411" s="203" t="s">
        <v>143</v>
      </c>
      <c r="F411" s="203">
        <v>3</v>
      </c>
      <c r="G411" s="203"/>
      <c r="H411" s="203">
        <v>8</v>
      </c>
      <c r="I411" s="203">
        <v>0</v>
      </c>
      <c r="J411" s="282">
        <v>0.5</v>
      </c>
      <c r="K411" s="247">
        <v>0.17</v>
      </c>
      <c r="L411" s="942"/>
      <c r="M411" s="904"/>
      <c r="N411" s="892"/>
    </row>
    <row r="412" spans="2:14" ht="39.75" customHeight="1">
      <c r="B412" s="938"/>
      <c r="C412" s="939"/>
      <c r="D412" s="939"/>
      <c r="E412" s="159" t="s">
        <v>144</v>
      </c>
      <c r="F412" s="203">
        <v>4</v>
      </c>
      <c r="G412" s="159"/>
      <c r="H412" s="159">
        <v>26</v>
      </c>
      <c r="I412" s="159">
        <v>51</v>
      </c>
      <c r="J412" s="282">
        <v>5.48</v>
      </c>
      <c r="K412" s="161">
        <v>6.85</v>
      </c>
      <c r="L412" s="921"/>
      <c r="M412" s="919"/>
      <c r="N412" s="892"/>
    </row>
    <row r="413" spans="2:14" ht="39.75" customHeight="1">
      <c r="B413" s="158" t="s">
        <v>142</v>
      </c>
      <c r="C413" s="159">
        <v>66</v>
      </c>
      <c r="D413" s="159">
        <v>102</v>
      </c>
      <c r="E413" s="159" t="s">
        <v>145</v>
      </c>
      <c r="F413" s="203">
        <v>3</v>
      </c>
      <c r="G413" s="159">
        <v>6</v>
      </c>
      <c r="H413" s="159">
        <v>44</v>
      </c>
      <c r="I413" s="159">
        <v>33</v>
      </c>
      <c r="J413" s="282">
        <v>39.93</v>
      </c>
      <c r="K413" s="161">
        <v>13.31</v>
      </c>
      <c r="L413" s="158" t="s">
        <v>75</v>
      </c>
      <c r="M413" s="224" t="s">
        <v>134</v>
      </c>
      <c r="N413" s="892"/>
    </row>
    <row r="414" spans="2:14" ht="39.75" customHeight="1">
      <c r="B414" s="158" t="s">
        <v>142</v>
      </c>
      <c r="C414" s="159">
        <v>66</v>
      </c>
      <c r="D414" s="159">
        <v>108</v>
      </c>
      <c r="E414" s="159" t="s">
        <v>22</v>
      </c>
      <c r="F414" s="203"/>
      <c r="G414" s="159"/>
      <c r="H414" s="159">
        <v>3</v>
      </c>
      <c r="I414" s="159">
        <v>92</v>
      </c>
      <c r="J414" s="282"/>
      <c r="K414" s="161"/>
      <c r="L414" s="158" t="s">
        <v>75</v>
      </c>
      <c r="M414" s="224" t="s">
        <v>119</v>
      </c>
      <c r="N414" s="892"/>
    </row>
    <row r="415" spans="2:14" ht="39.75" customHeight="1">
      <c r="B415" s="158" t="s">
        <v>142</v>
      </c>
      <c r="C415" s="159">
        <v>66</v>
      </c>
      <c r="D415" s="159">
        <v>109</v>
      </c>
      <c r="E415" s="159" t="s">
        <v>22</v>
      </c>
      <c r="F415" s="203"/>
      <c r="G415" s="159"/>
      <c r="H415" s="159">
        <v>1</v>
      </c>
      <c r="I415" s="159">
        <v>12</v>
      </c>
      <c r="J415" s="282"/>
      <c r="K415" s="161"/>
      <c r="L415" s="158" t="s">
        <v>75</v>
      </c>
      <c r="M415" s="224" t="s">
        <v>119</v>
      </c>
      <c r="N415" s="892"/>
    </row>
    <row r="416" spans="2:14" ht="39.75" customHeight="1">
      <c r="B416" s="158" t="s">
        <v>142</v>
      </c>
      <c r="C416" s="159">
        <v>66</v>
      </c>
      <c r="D416" s="159">
        <v>110</v>
      </c>
      <c r="E416" s="159" t="s">
        <v>145</v>
      </c>
      <c r="F416" s="203">
        <v>3</v>
      </c>
      <c r="G416" s="159"/>
      <c r="H416" s="159">
        <v>76</v>
      </c>
      <c r="I416" s="159">
        <v>50</v>
      </c>
      <c r="J416" s="282">
        <v>4.74</v>
      </c>
      <c r="K416" s="161">
        <v>1.58</v>
      </c>
      <c r="L416" s="158" t="s">
        <v>75</v>
      </c>
      <c r="M416" s="224" t="s">
        <v>134</v>
      </c>
      <c r="N416" s="892"/>
    </row>
    <row r="417" spans="2:14" ht="39.75" customHeight="1">
      <c r="B417" s="158" t="s">
        <v>142</v>
      </c>
      <c r="C417" s="159">
        <v>66</v>
      </c>
      <c r="D417" s="159">
        <v>111</v>
      </c>
      <c r="E417" s="159" t="s">
        <v>12</v>
      </c>
      <c r="F417" s="203">
        <v>4</v>
      </c>
      <c r="G417" s="159">
        <v>11</v>
      </c>
      <c r="H417" s="159">
        <v>30</v>
      </c>
      <c r="I417" s="159">
        <v>47</v>
      </c>
      <c r="J417" s="282">
        <v>233.54</v>
      </c>
      <c r="K417" s="161">
        <v>204.34</v>
      </c>
      <c r="L417" s="158" t="s">
        <v>75</v>
      </c>
      <c r="M417" s="224" t="s">
        <v>79</v>
      </c>
      <c r="N417" s="892"/>
    </row>
    <row r="418" spans="2:14" ht="39.75" customHeight="1">
      <c r="B418" s="158" t="s">
        <v>142</v>
      </c>
      <c r="C418" s="159">
        <v>66</v>
      </c>
      <c r="D418" s="159">
        <v>112</v>
      </c>
      <c r="E418" s="159" t="s">
        <v>22</v>
      </c>
      <c r="F418" s="203"/>
      <c r="G418" s="159"/>
      <c r="H418" s="159"/>
      <c r="I418" s="159">
        <v>94</v>
      </c>
      <c r="J418" s="282"/>
      <c r="K418" s="161"/>
      <c r="L418" s="158" t="s">
        <v>75</v>
      </c>
      <c r="M418" s="224" t="s">
        <v>119</v>
      </c>
      <c r="N418" s="892"/>
    </row>
    <row r="419" spans="2:14" ht="39.75" customHeight="1">
      <c r="B419" s="158" t="s">
        <v>142</v>
      </c>
      <c r="C419" s="159">
        <v>66</v>
      </c>
      <c r="D419" s="159">
        <v>161</v>
      </c>
      <c r="E419" s="159" t="s">
        <v>22</v>
      </c>
      <c r="F419" s="203"/>
      <c r="G419" s="159"/>
      <c r="H419" s="159"/>
      <c r="I419" s="159">
        <v>56</v>
      </c>
      <c r="J419" s="282"/>
      <c r="K419" s="161"/>
      <c r="L419" s="158" t="s">
        <v>75</v>
      </c>
      <c r="M419" s="224" t="s">
        <v>119</v>
      </c>
      <c r="N419" s="892"/>
    </row>
    <row r="420" spans="2:14" ht="39.75" customHeight="1">
      <c r="B420" s="158" t="s">
        <v>142</v>
      </c>
      <c r="C420" s="159">
        <v>66</v>
      </c>
      <c r="D420" s="159">
        <v>163</v>
      </c>
      <c r="E420" s="159" t="s">
        <v>22</v>
      </c>
      <c r="F420" s="203"/>
      <c r="G420" s="159"/>
      <c r="H420" s="159"/>
      <c r="I420" s="159">
        <v>46</v>
      </c>
      <c r="J420" s="282"/>
      <c r="K420" s="161"/>
      <c r="L420" s="158" t="s">
        <v>75</v>
      </c>
      <c r="M420" s="224" t="s">
        <v>119</v>
      </c>
      <c r="N420" s="892"/>
    </row>
    <row r="421" spans="2:14" ht="39.75" customHeight="1">
      <c r="B421" s="158" t="s">
        <v>142</v>
      </c>
      <c r="C421" s="159">
        <v>66</v>
      </c>
      <c r="D421" s="159">
        <v>164</v>
      </c>
      <c r="E421" s="159" t="s">
        <v>22</v>
      </c>
      <c r="F421" s="203"/>
      <c r="G421" s="159"/>
      <c r="H421" s="159"/>
      <c r="I421" s="159">
        <v>48</v>
      </c>
      <c r="J421" s="282"/>
      <c r="K421" s="161"/>
      <c r="L421" s="158" t="s">
        <v>75</v>
      </c>
      <c r="M421" s="224" t="s">
        <v>119</v>
      </c>
      <c r="N421" s="892"/>
    </row>
    <row r="422" spans="2:14" ht="39.75" customHeight="1">
      <c r="B422" s="158" t="s">
        <v>142</v>
      </c>
      <c r="C422" s="159">
        <v>66</v>
      </c>
      <c r="D422" s="159">
        <v>171</v>
      </c>
      <c r="E422" s="159" t="s">
        <v>146</v>
      </c>
      <c r="F422" s="203">
        <v>2</v>
      </c>
      <c r="G422" s="159"/>
      <c r="H422" s="159">
        <v>5</v>
      </c>
      <c r="I422" s="159">
        <v>48</v>
      </c>
      <c r="J422" s="282">
        <v>0.54</v>
      </c>
      <c r="K422" s="161">
        <v>0.17</v>
      </c>
      <c r="L422" s="158" t="s">
        <v>75</v>
      </c>
      <c r="M422" s="224" t="s">
        <v>134</v>
      </c>
      <c r="N422" s="893"/>
    </row>
    <row r="423" spans="2:14" ht="39.75" customHeight="1">
      <c r="B423" s="288" t="s">
        <v>142</v>
      </c>
      <c r="C423" s="289">
        <v>67</v>
      </c>
      <c r="D423" s="289">
        <v>158</v>
      </c>
      <c r="E423" s="289" t="s">
        <v>9</v>
      </c>
      <c r="F423" s="257">
        <v>3</v>
      </c>
      <c r="G423" s="289"/>
      <c r="H423" s="289">
        <v>37</v>
      </c>
      <c r="I423" s="289">
        <v>55</v>
      </c>
      <c r="J423" s="255">
        <v>10.67</v>
      </c>
      <c r="K423" s="255">
        <v>9.7</v>
      </c>
      <c r="L423" s="288" t="s">
        <v>147</v>
      </c>
      <c r="M423" s="266" t="s">
        <v>202</v>
      </c>
      <c r="N423" s="520" t="s">
        <v>197</v>
      </c>
    </row>
    <row r="424" spans="2:14" ht="39.75" customHeight="1">
      <c r="B424" s="288" t="s">
        <v>142</v>
      </c>
      <c r="C424" s="289">
        <v>67</v>
      </c>
      <c r="D424" s="289">
        <v>159</v>
      </c>
      <c r="E424" s="289" t="s">
        <v>74</v>
      </c>
      <c r="F424" s="257" t="s">
        <v>19</v>
      </c>
      <c r="G424" s="289"/>
      <c r="H424" s="289">
        <v>24</v>
      </c>
      <c r="I424" s="289">
        <v>0</v>
      </c>
      <c r="J424" s="255">
        <v>0.87</v>
      </c>
      <c r="K424" s="290">
        <v>0.25</v>
      </c>
      <c r="L424" s="288" t="s">
        <v>147</v>
      </c>
      <c r="M424" s="266" t="s">
        <v>203</v>
      </c>
      <c r="N424" s="520" t="s">
        <v>197</v>
      </c>
    </row>
    <row r="425" spans="2:14" ht="39.75" customHeight="1">
      <c r="B425" s="922" t="s">
        <v>142</v>
      </c>
      <c r="C425" s="924">
        <v>67</v>
      </c>
      <c r="D425" s="924">
        <v>160</v>
      </c>
      <c r="E425" s="159" t="s">
        <v>78</v>
      </c>
      <c r="F425" s="203">
        <v>2</v>
      </c>
      <c r="G425" s="159"/>
      <c r="H425" s="159">
        <v>34</v>
      </c>
      <c r="I425" s="159">
        <v>0</v>
      </c>
      <c r="J425" s="282">
        <v>20.19</v>
      </c>
      <c r="K425" s="282">
        <v>7.9</v>
      </c>
      <c r="L425" s="922" t="s">
        <v>75</v>
      </c>
      <c r="M425" s="899" t="s">
        <v>148</v>
      </c>
      <c r="N425" s="520" t="s">
        <v>197</v>
      </c>
    </row>
    <row r="426" spans="2:14" ht="39.75" customHeight="1">
      <c r="B426" s="938"/>
      <c r="C426" s="939"/>
      <c r="D426" s="939"/>
      <c r="E426" s="159" t="s">
        <v>89</v>
      </c>
      <c r="F426" s="203">
        <v>3</v>
      </c>
      <c r="G426" s="159"/>
      <c r="H426" s="159">
        <v>83</v>
      </c>
      <c r="I426" s="159">
        <v>0</v>
      </c>
      <c r="J426" s="282">
        <v>23.58</v>
      </c>
      <c r="K426" s="161">
        <v>21.43</v>
      </c>
      <c r="L426" s="938"/>
      <c r="M426" s="919"/>
      <c r="N426" s="520" t="s">
        <v>197</v>
      </c>
    </row>
    <row r="427" spans="2:14" ht="39.75" customHeight="1">
      <c r="B427" s="288" t="s">
        <v>142</v>
      </c>
      <c r="C427" s="289">
        <v>67</v>
      </c>
      <c r="D427" s="289">
        <v>161</v>
      </c>
      <c r="E427" s="289" t="s">
        <v>145</v>
      </c>
      <c r="F427" s="257">
        <v>3</v>
      </c>
      <c r="G427" s="289">
        <v>3</v>
      </c>
      <c r="H427" s="289">
        <v>66</v>
      </c>
      <c r="I427" s="289">
        <v>63</v>
      </c>
      <c r="J427" s="255">
        <v>22.72</v>
      </c>
      <c r="K427" s="290">
        <v>7.57</v>
      </c>
      <c r="L427" s="288" t="s">
        <v>147</v>
      </c>
      <c r="M427" s="266" t="s">
        <v>202</v>
      </c>
      <c r="N427" s="520" t="s">
        <v>197</v>
      </c>
    </row>
    <row r="428" spans="2:14" ht="39.75" customHeight="1">
      <c r="B428" s="158" t="s">
        <v>142</v>
      </c>
      <c r="C428" s="159">
        <v>67</v>
      </c>
      <c r="D428" s="159">
        <v>172</v>
      </c>
      <c r="E428" s="159" t="s">
        <v>145</v>
      </c>
      <c r="F428" s="203">
        <v>2</v>
      </c>
      <c r="G428" s="159"/>
      <c r="H428" s="159">
        <v>32</v>
      </c>
      <c r="I428" s="159">
        <v>56</v>
      </c>
      <c r="J428" s="282">
        <v>3.2</v>
      </c>
      <c r="K428" s="161">
        <v>1.01</v>
      </c>
      <c r="L428" s="158" t="s">
        <v>75</v>
      </c>
      <c r="M428" s="224" t="s">
        <v>134</v>
      </c>
      <c r="N428" s="520" t="s">
        <v>197</v>
      </c>
    </row>
    <row r="429" spans="2:14" ht="39.75" customHeight="1">
      <c r="B429" s="936" t="s">
        <v>142</v>
      </c>
      <c r="C429" s="930">
        <v>67</v>
      </c>
      <c r="D429" s="930">
        <v>294</v>
      </c>
      <c r="E429" s="289" t="s">
        <v>78</v>
      </c>
      <c r="F429" s="257">
        <v>2</v>
      </c>
      <c r="G429" s="289"/>
      <c r="H429" s="289">
        <v>70</v>
      </c>
      <c r="I429" s="289">
        <v>0</v>
      </c>
      <c r="J429" s="255">
        <v>41.57</v>
      </c>
      <c r="K429" s="290">
        <v>16.27</v>
      </c>
      <c r="L429" s="936" t="s">
        <v>147</v>
      </c>
      <c r="M429" s="953" t="s">
        <v>202</v>
      </c>
      <c r="N429" s="520" t="s">
        <v>197</v>
      </c>
    </row>
    <row r="430" spans="2:14" ht="39.75" customHeight="1">
      <c r="B430" s="937"/>
      <c r="C430" s="931"/>
      <c r="D430" s="931"/>
      <c r="E430" s="289" t="s">
        <v>143</v>
      </c>
      <c r="F430" s="257">
        <v>1</v>
      </c>
      <c r="G430" s="289"/>
      <c r="H430" s="289">
        <v>23</v>
      </c>
      <c r="I430" s="289">
        <v>69</v>
      </c>
      <c r="J430" s="255">
        <v>3.67</v>
      </c>
      <c r="K430" s="290">
        <v>0.86</v>
      </c>
      <c r="L430" s="937"/>
      <c r="M430" s="954"/>
      <c r="N430" s="520" t="s">
        <v>197</v>
      </c>
    </row>
    <row r="431" spans="2:14" ht="39.75" customHeight="1">
      <c r="B431" s="922" t="s">
        <v>142</v>
      </c>
      <c r="C431" s="924">
        <v>68</v>
      </c>
      <c r="D431" s="924">
        <v>3</v>
      </c>
      <c r="E431" s="159" t="s">
        <v>78</v>
      </c>
      <c r="F431" s="203">
        <v>5</v>
      </c>
      <c r="G431" s="159"/>
      <c r="H431" s="159">
        <v>76</v>
      </c>
      <c r="I431" s="159">
        <v>36</v>
      </c>
      <c r="J431" s="282">
        <v>9.86</v>
      </c>
      <c r="K431" s="161">
        <v>11.83</v>
      </c>
      <c r="L431" s="922" t="s">
        <v>75</v>
      </c>
      <c r="M431" s="899" t="s">
        <v>79</v>
      </c>
      <c r="N431" s="913" t="s">
        <v>676</v>
      </c>
    </row>
    <row r="432" spans="2:14" ht="39.75" customHeight="1">
      <c r="B432" s="938"/>
      <c r="C432" s="939"/>
      <c r="D432" s="939"/>
      <c r="E432" s="159" t="s">
        <v>143</v>
      </c>
      <c r="F432" s="203">
        <v>3</v>
      </c>
      <c r="G432" s="159"/>
      <c r="H432" s="159">
        <v>93</v>
      </c>
      <c r="I432" s="159">
        <v>21</v>
      </c>
      <c r="J432" s="282">
        <v>5.78</v>
      </c>
      <c r="K432" s="161">
        <v>1.93</v>
      </c>
      <c r="L432" s="938"/>
      <c r="M432" s="919"/>
      <c r="N432" s="892"/>
    </row>
    <row r="433" spans="2:14" ht="39.75" customHeight="1">
      <c r="B433" s="13" t="s">
        <v>142</v>
      </c>
      <c r="C433" s="12">
        <v>68</v>
      </c>
      <c r="D433" s="12">
        <v>5</v>
      </c>
      <c r="E433" s="12" t="s">
        <v>21</v>
      </c>
      <c r="F433" s="53">
        <v>3</v>
      </c>
      <c r="G433" s="12"/>
      <c r="H433" s="12">
        <v>7</v>
      </c>
      <c r="I433" s="12">
        <v>60</v>
      </c>
      <c r="J433" s="248">
        <v>2.55</v>
      </c>
      <c r="K433" s="11">
        <v>2.16</v>
      </c>
      <c r="L433" s="13" t="s">
        <v>147</v>
      </c>
      <c r="M433" s="95" t="s">
        <v>128</v>
      </c>
      <c r="N433" s="892"/>
    </row>
    <row r="434" spans="2:14" ht="39.75" customHeight="1">
      <c r="B434" s="158" t="s">
        <v>142</v>
      </c>
      <c r="C434" s="159">
        <v>68</v>
      </c>
      <c r="D434" s="159">
        <v>8</v>
      </c>
      <c r="E434" s="159" t="s">
        <v>12</v>
      </c>
      <c r="F434" s="203">
        <v>5</v>
      </c>
      <c r="G434" s="159">
        <v>1</v>
      </c>
      <c r="H434" s="159">
        <v>43</v>
      </c>
      <c r="I434" s="159">
        <v>90</v>
      </c>
      <c r="J434" s="282">
        <v>18.58</v>
      </c>
      <c r="K434" s="282">
        <v>22.3</v>
      </c>
      <c r="L434" s="158" t="s">
        <v>75</v>
      </c>
      <c r="M434" s="224" t="s">
        <v>148</v>
      </c>
      <c r="N434" s="892"/>
    </row>
    <row r="435" spans="2:14" ht="39.75" customHeight="1">
      <c r="B435" s="158" t="s">
        <v>142</v>
      </c>
      <c r="C435" s="159">
        <v>68</v>
      </c>
      <c r="D435" s="159">
        <v>27</v>
      </c>
      <c r="E435" s="159" t="s">
        <v>22</v>
      </c>
      <c r="F435" s="203"/>
      <c r="G435" s="159"/>
      <c r="H435" s="159"/>
      <c r="I435" s="159">
        <v>46</v>
      </c>
      <c r="J435" s="282"/>
      <c r="K435" s="161"/>
      <c r="L435" s="158" t="s">
        <v>75</v>
      </c>
      <c r="M435" s="224" t="s">
        <v>148</v>
      </c>
      <c r="N435" s="892"/>
    </row>
    <row r="436" spans="2:14" ht="39.75" customHeight="1">
      <c r="B436" s="158" t="s">
        <v>142</v>
      </c>
      <c r="C436" s="159">
        <v>68</v>
      </c>
      <c r="D436" s="159">
        <v>31</v>
      </c>
      <c r="E436" s="159" t="s">
        <v>9</v>
      </c>
      <c r="F436" s="203">
        <v>2</v>
      </c>
      <c r="G436" s="159"/>
      <c r="H436" s="159">
        <v>51</v>
      </c>
      <c r="I436" s="159">
        <v>46</v>
      </c>
      <c r="J436" s="282">
        <v>18.6</v>
      </c>
      <c r="K436" s="161">
        <v>14.62</v>
      </c>
      <c r="L436" s="158" t="s">
        <v>75</v>
      </c>
      <c r="M436" s="224" t="s">
        <v>79</v>
      </c>
      <c r="N436" s="892"/>
    </row>
    <row r="437" spans="2:14" ht="39.75" customHeight="1">
      <c r="B437" s="158" t="s">
        <v>142</v>
      </c>
      <c r="C437" s="159">
        <v>68</v>
      </c>
      <c r="D437" s="159">
        <v>44</v>
      </c>
      <c r="E437" s="159" t="s">
        <v>22</v>
      </c>
      <c r="F437" s="203"/>
      <c r="G437" s="159"/>
      <c r="H437" s="159"/>
      <c r="I437" s="159">
        <v>48</v>
      </c>
      <c r="J437" s="282"/>
      <c r="K437" s="161"/>
      <c r="L437" s="158" t="s">
        <v>75</v>
      </c>
      <c r="M437" s="224" t="s">
        <v>119</v>
      </c>
      <c r="N437" s="892"/>
    </row>
    <row r="438" spans="2:14" ht="39.75" customHeight="1">
      <c r="B438" s="13" t="s">
        <v>142</v>
      </c>
      <c r="C438" s="12">
        <v>68</v>
      </c>
      <c r="D438" s="12">
        <v>160</v>
      </c>
      <c r="E438" s="12" t="s">
        <v>25</v>
      </c>
      <c r="F438" s="53">
        <v>1</v>
      </c>
      <c r="G438" s="12"/>
      <c r="H438" s="12">
        <v>39</v>
      </c>
      <c r="I438" s="12">
        <v>19</v>
      </c>
      <c r="J438" s="248">
        <v>7.08</v>
      </c>
      <c r="K438" s="11">
        <v>3.04</v>
      </c>
      <c r="L438" s="13" t="s">
        <v>147</v>
      </c>
      <c r="M438" s="95" t="s">
        <v>134</v>
      </c>
      <c r="N438" s="892"/>
    </row>
    <row r="439" spans="2:14" ht="39.75" customHeight="1">
      <c r="B439" s="158" t="s">
        <v>142</v>
      </c>
      <c r="C439" s="159">
        <v>68</v>
      </c>
      <c r="D439" s="159">
        <v>161</v>
      </c>
      <c r="E439" s="159" t="s">
        <v>12</v>
      </c>
      <c r="F439" s="203">
        <v>5</v>
      </c>
      <c r="G439" s="159"/>
      <c r="H439" s="159">
        <v>49</v>
      </c>
      <c r="I439" s="159">
        <v>18</v>
      </c>
      <c r="J439" s="282">
        <v>6.35</v>
      </c>
      <c r="K439" s="161">
        <v>7.62</v>
      </c>
      <c r="L439" s="158" t="s">
        <v>75</v>
      </c>
      <c r="M439" s="224" t="s">
        <v>79</v>
      </c>
      <c r="N439" s="892"/>
    </row>
    <row r="440" spans="2:14" ht="39.75" customHeight="1">
      <c r="B440" s="158" t="s">
        <v>142</v>
      </c>
      <c r="C440" s="159">
        <v>68</v>
      </c>
      <c r="D440" s="159">
        <v>163</v>
      </c>
      <c r="E440" s="159" t="s">
        <v>12</v>
      </c>
      <c r="F440" s="203">
        <v>4</v>
      </c>
      <c r="G440" s="159">
        <v>1</v>
      </c>
      <c r="H440" s="159">
        <v>34</v>
      </c>
      <c r="I440" s="159">
        <v>32</v>
      </c>
      <c r="J440" s="282">
        <v>27.85</v>
      </c>
      <c r="K440" s="161">
        <v>24.37</v>
      </c>
      <c r="L440" s="158" t="s">
        <v>75</v>
      </c>
      <c r="M440" s="224" t="s">
        <v>79</v>
      </c>
      <c r="N440" s="892"/>
    </row>
    <row r="441" spans="2:14" ht="39.75" customHeight="1">
      <c r="B441" s="158" t="s">
        <v>142</v>
      </c>
      <c r="C441" s="159">
        <v>68</v>
      </c>
      <c r="D441" s="159">
        <v>168</v>
      </c>
      <c r="E441" s="159" t="s">
        <v>9</v>
      </c>
      <c r="F441" s="203">
        <v>3</v>
      </c>
      <c r="G441" s="159">
        <v>1</v>
      </c>
      <c r="H441" s="159">
        <v>10</v>
      </c>
      <c r="I441" s="159">
        <v>33</v>
      </c>
      <c r="J441" s="282">
        <v>31.34</v>
      </c>
      <c r="K441" s="161">
        <v>28.49</v>
      </c>
      <c r="L441" s="158" t="s">
        <v>75</v>
      </c>
      <c r="M441" s="224" t="s">
        <v>79</v>
      </c>
      <c r="N441" s="892"/>
    </row>
    <row r="442" spans="2:14" ht="39.75" customHeight="1">
      <c r="B442" s="158" t="s">
        <v>142</v>
      </c>
      <c r="C442" s="159">
        <v>68</v>
      </c>
      <c r="D442" s="159">
        <v>191</v>
      </c>
      <c r="E442" s="159" t="s">
        <v>9</v>
      </c>
      <c r="F442" s="203">
        <v>2</v>
      </c>
      <c r="G442" s="159"/>
      <c r="H442" s="159">
        <v>5</v>
      </c>
      <c r="I442" s="159">
        <v>72</v>
      </c>
      <c r="J442" s="282">
        <v>2.07</v>
      </c>
      <c r="K442" s="161">
        <v>1.62</v>
      </c>
      <c r="L442" s="158" t="s">
        <v>75</v>
      </c>
      <c r="M442" s="224" t="s">
        <v>79</v>
      </c>
      <c r="N442" s="892"/>
    </row>
    <row r="443" spans="2:14" ht="39.75" customHeight="1">
      <c r="B443" s="158" t="s">
        <v>142</v>
      </c>
      <c r="C443" s="159">
        <v>68</v>
      </c>
      <c r="D443" s="159">
        <v>217</v>
      </c>
      <c r="E443" s="159" t="s">
        <v>9</v>
      </c>
      <c r="F443" s="203">
        <v>3</v>
      </c>
      <c r="G443" s="159"/>
      <c r="H443" s="159">
        <v>7</v>
      </c>
      <c r="I443" s="159">
        <v>60</v>
      </c>
      <c r="J443" s="282">
        <v>2.16</v>
      </c>
      <c r="K443" s="161">
        <v>1.96</v>
      </c>
      <c r="L443" s="158" t="s">
        <v>75</v>
      </c>
      <c r="M443" s="224" t="s">
        <v>79</v>
      </c>
      <c r="N443" s="892"/>
    </row>
    <row r="444" spans="2:14" ht="39.75" customHeight="1">
      <c r="B444" s="13" t="s">
        <v>142</v>
      </c>
      <c r="C444" s="12">
        <v>68</v>
      </c>
      <c r="D444" s="12">
        <v>280</v>
      </c>
      <c r="E444" s="12" t="s">
        <v>21</v>
      </c>
      <c r="F444" s="53">
        <v>4</v>
      </c>
      <c r="G444" s="12"/>
      <c r="H444" s="12"/>
      <c r="I444" s="12">
        <v>76</v>
      </c>
      <c r="J444" s="248">
        <v>0.16</v>
      </c>
      <c r="K444" s="248">
        <v>0.2</v>
      </c>
      <c r="L444" s="13" t="s">
        <v>147</v>
      </c>
      <c r="M444" s="95" t="s">
        <v>149</v>
      </c>
      <c r="N444" s="892"/>
    </row>
    <row r="445" spans="2:14" ht="39.75" customHeight="1">
      <c r="B445" s="288" t="s">
        <v>142</v>
      </c>
      <c r="C445" s="289">
        <v>68</v>
      </c>
      <c r="D445" s="289">
        <v>407</v>
      </c>
      <c r="E445" s="289" t="s">
        <v>12</v>
      </c>
      <c r="F445" s="257">
        <v>5</v>
      </c>
      <c r="G445" s="289">
        <v>1</v>
      </c>
      <c r="H445" s="289">
        <v>21</v>
      </c>
      <c r="I445" s="289">
        <v>42</v>
      </c>
      <c r="J445" s="255">
        <v>15.68</v>
      </c>
      <c r="K445" s="290">
        <v>18.81</v>
      </c>
      <c r="L445" s="288" t="s">
        <v>147</v>
      </c>
      <c r="M445" s="266" t="s">
        <v>202</v>
      </c>
      <c r="N445" s="892"/>
    </row>
    <row r="446" spans="2:14" ht="39.75" customHeight="1">
      <c r="B446" s="922" t="s">
        <v>142</v>
      </c>
      <c r="C446" s="924">
        <v>68</v>
      </c>
      <c r="D446" s="924">
        <v>408</v>
      </c>
      <c r="E446" s="159" t="s">
        <v>78</v>
      </c>
      <c r="F446" s="203">
        <v>5</v>
      </c>
      <c r="G446" s="159">
        <v>1</v>
      </c>
      <c r="H446" s="159">
        <v>0</v>
      </c>
      <c r="I446" s="159">
        <v>12</v>
      </c>
      <c r="J446" s="282">
        <v>12.93</v>
      </c>
      <c r="K446" s="161">
        <v>15.51</v>
      </c>
      <c r="L446" s="922" t="s">
        <v>75</v>
      </c>
      <c r="M446" s="899" t="s">
        <v>79</v>
      </c>
      <c r="N446" s="892"/>
    </row>
    <row r="447" spans="2:14" ht="39.75" customHeight="1">
      <c r="B447" s="940"/>
      <c r="C447" s="941"/>
      <c r="D447" s="941"/>
      <c r="E447" s="231" t="s">
        <v>89</v>
      </c>
      <c r="F447" s="231">
        <v>3</v>
      </c>
      <c r="G447" s="231">
        <v>1</v>
      </c>
      <c r="H447" s="231">
        <v>5</v>
      </c>
      <c r="I447" s="231">
        <v>13</v>
      </c>
      <c r="J447" s="282">
        <v>29.86</v>
      </c>
      <c r="K447" s="283">
        <v>27.15</v>
      </c>
      <c r="L447" s="940"/>
      <c r="M447" s="904"/>
      <c r="N447" s="892"/>
    </row>
    <row r="448" spans="2:14" ht="39.75" customHeight="1" thickBot="1">
      <c r="B448" s="228" t="s">
        <v>142</v>
      </c>
      <c r="C448" s="230">
        <v>68</v>
      </c>
      <c r="D448" s="284">
        <v>409</v>
      </c>
      <c r="E448" s="285" t="s">
        <v>150</v>
      </c>
      <c r="F448" s="229">
        <v>3</v>
      </c>
      <c r="G448" s="231">
        <v>2</v>
      </c>
      <c r="H448" s="284">
        <v>36</v>
      </c>
      <c r="I448" s="231">
        <v>62</v>
      </c>
      <c r="J448" s="286">
        <v>14.66</v>
      </c>
      <c r="K448" s="260">
        <v>4.89</v>
      </c>
      <c r="L448" s="287" t="s">
        <v>75</v>
      </c>
      <c r="M448" s="235" t="s">
        <v>148</v>
      </c>
      <c r="N448" s="999"/>
    </row>
    <row r="449" spans="2:14" ht="24.75" customHeight="1" thickBot="1" thickTop="1">
      <c r="B449" s="86"/>
      <c r="C449" s="87"/>
      <c r="D449" s="85"/>
      <c r="E449" s="87"/>
      <c r="F449" s="85"/>
      <c r="G449" s="87"/>
      <c r="H449" s="85"/>
      <c r="I449" s="87"/>
      <c r="J449" s="84"/>
      <c r="K449" s="84"/>
      <c r="L449" s="86"/>
      <c r="M449" s="83"/>
      <c r="N449" s="83"/>
    </row>
    <row r="450" spans="1:29" s="14" customFormat="1" ht="24.75" customHeight="1" thickBot="1" thickTop="1">
      <c r="A450" s="181"/>
      <c r="B450" s="316"/>
      <c r="C450" s="317"/>
      <c r="D450" s="317"/>
      <c r="E450" s="317"/>
      <c r="F450" s="59"/>
      <c r="G450" s="328"/>
      <c r="H450" s="329" t="s">
        <v>8</v>
      </c>
      <c r="I450" s="59"/>
      <c r="J450" s="917" t="s">
        <v>33</v>
      </c>
      <c r="K450" s="918"/>
      <c r="L450" s="320"/>
      <c r="M450" s="321"/>
      <c r="N450" s="317"/>
      <c r="O450" s="526"/>
      <c r="P450" s="524"/>
      <c r="Q450" s="181"/>
      <c r="R450" s="181"/>
      <c r="S450" s="181"/>
      <c r="T450" s="181"/>
      <c r="U450" s="181"/>
      <c r="V450" s="181"/>
      <c r="W450" s="181"/>
      <c r="X450" s="181"/>
      <c r="Y450" s="181"/>
      <c r="Z450" s="181"/>
      <c r="AA450" s="181"/>
      <c r="AB450" s="181"/>
      <c r="AC450" s="181"/>
    </row>
    <row r="451" spans="1:29" s="14" customFormat="1" ht="24.75" customHeight="1" thickBot="1" thickTop="1">
      <c r="A451" s="181"/>
      <c r="B451" s="323" t="s">
        <v>1</v>
      </c>
      <c r="C451" s="324" t="s">
        <v>2</v>
      </c>
      <c r="D451" s="324" t="s">
        <v>3</v>
      </c>
      <c r="E451" s="324" t="s">
        <v>7</v>
      </c>
      <c r="F451" s="324" t="s">
        <v>4</v>
      </c>
      <c r="G451" s="324" t="s">
        <v>13</v>
      </c>
      <c r="H451" s="60" t="s">
        <v>14</v>
      </c>
      <c r="I451" s="60" t="s">
        <v>15</v>
      </c>
      <c r="J451" s="325" t="s">
        <v>211</v>
      </c>
      <c r="K451" s="325" t="s">
        <v>212</v>
      </c>
      <c r="L451" s="323" t="s">
        <v>5</v>
      </c>
      <c r="M451" s="326" t="s">
        <v>6</v>
      </c>
      <c r="N451" s="329" t="s">
        <v>47</v>
      </c>
      <c r="O451" s="527" t="s">
        <v>660</v>
      </c>
      <c r="P451" s="503" t="s">
        <v>662</v>
      </c>
      <c r="Q451" s="181"/>
      <c r="R451" s="181"/>
      <c r="S451" s="181"/>
      <c r="T451" s="181"/>
      <c r="U451" s="181"/>
      <c r="V451" s="181"/>
      <c r="W451" s="181"/>
      <c r="X451" s="181"/>
      <c r="Y451" s="181"/>
      <c r="Z451" s="181"/>
      <c r="AA451" s="181"/>
      <c r="AB451" s="181"/>
      <c r="AC451" s="181"/>
    </row>
    <row r="452" spans="2:14" ht="39.75" customHeight="1" thickTop="1">
      <c r="B452" s="55" t="s">
        <v>176</v>
      </c>
      <c r="C452" s="53">
        <v>54</v>
      </c>
      <c r="D452" s="53">
        <v>27</v>
      </c>
      <c r="E452" s="53" t="s">
        <v>21</v>
      </c>
      <c r="F452" s="57">
        <v>2</v>
      </c>
      <c r="G452" s="53"/>
      <c r="H452" s="57">
        <v>60</v>
      </c>
      <c r="I452" s="57">
        <v>60</v>
      </c>
      <c r="J452" s="52">
        <v>42.25</v>
      </c>
      <c r="K452" s="52">
        <v>18.78</v>
      </c>
      <c r="L452" s="55" t="s">
        <v>24</v>
      </c>
      <c r="M452" s="92" t="s">
        <v>192</v>
      </c>
      <c r="N452" s="514" t="s">
        <v>60</v>
      </c>
    </row>
    <row r="453" spans="2:14" ht="39.75" customHeight="1">
      <c r="B453" s="13" t="s">
        <v>176</v>
      </c>
      <c r="C453" s="12">
        <v>104</v>
      </c>
      <c r="D453" s="12">
        <v>1</v>
      </c>
      <c r="E453" s="12" t="s">
        <v>25</v>
      </c>
      <c r="F453" s="10">
        <v>2</v>
      </c>
      <c r="G453" s="12"/>
      <c r="H453" s="10">
        <v>40</v>
      </c>
      <c r="I453" s="10">
        <v>48</v>
      </c>
      <c r="J453" s="11">
        <v>3.55</v>
      </c>
      <c r="K453" s="11">
        <v>1.67</v>
      </c>
      <c r="L453" s="13" t="s">
        <v>24</v>
      </c>
      <c r="M453" s="7"/>
      <c r="N453" s="514" t="s">
        <v>60</v>
      </c>
    </row>
    <row r="454" spans="2:14" ht="39.75" customHeight="1">
      <c r="B454" s="13" t="s">
        <v>176</v>
      </c>
      <c r="C454" s="12">
        <v>104</v>
      </c>
      <c r="D454" s="12">
        <v>2</v>
      </c>
      <c r="E454" s="12" t="s">
        <v>12</v>
      </c>
      <c r="F454" s="10">
        <v>5</v>
      </c>
      <c r="G454" s="12">
        <v>2</v>
      </c>
      <c r="H454" s="10">
        <v>14</v>
      </c>
      <c r="I454" s="10">
        <v>20</v>
      </c>
      <c r="J454" s="11">
        <v>27.66</v>
      </c>
      <c r="K454" s="11">
        <v>33.19</v>
      </c>
      <c r="L454" s="13" t="s">
        <v>24</v>
      </c>
      <c r="M454" s="7"/>
      <c r="N454" s="514" t="s">
        <v>60</v>
      </c>
    </row>
    <row r="455" spans="2:14" ht="39.75" customHeight="1">
      <c r="B455" s="13" t="s">
        <v>176</v>
      </c>
      <c r="C455" s="12">
        <v>104</v>
      </c>
      <c r="D455" s="12">
        <v>3</v>
      </c>
      <c r="E455" s="12" t="s">
        <v>12</v>
      </c>
      <c r="F455" s="10">
        <v>5</v>
      </c>
      <c r="G455" s="12"/>
      <c r="H455" s="10">
        <v>17</v>
      </c>
      <c r="I455" s="10">
        <v>6</v>
      </c>
      <c r="J455" s="11">
        <v>2.2</v>
      </c>
      <c r="K455" s="11">
        <v>2.64</v>
      </c>
      <c r="L455" s="13" t="s">
        <v>24</v>
      </c>
      <c r="M455" s="7"/>
      <c r="N455" s="514" t="s">
        <v>60</v>
      </c>
    </row>
    <row r="456" spans="2:14" ht="39.75" customHeight="1">
      <c r="B456" s="13" t="s">
        <v>176</v>
      </c>
      <c r="C456" s="12">
        <v>104</v>
      </c>
      <c r="D456" s="12">
        <v>4</v>
      </c>
      <c r="E456" s="12" t="s">
        <v>25</v>
      </c>
      <c r="F456" s="10">
        <v>2</v>
      </c>
      <c r="G456" s="12"/>
      <c r="H456" s="10">
        <v>76</v>
      </c>
      <c r="I456" s="10">
        <v>38</v>
      </c>
      <c r="J456" s="11">
        <v>6.71</v>
      </c>
      <c r="K456" s="11">
        <v>3.16</v>
      </c>
      <c r="L456" s="13" t="s">
        <v>24</v>
      </c>
      <c r="M456" s="7"/>
      <c r="N456" s="514" t="s">
        <v>60</v>
      </c>
    </row>
    <row r="457" spans="2:14" ht="39.75" customHeight="1">
      <c r="B457" s="13" t="s">
        <v>176</v>
      </c>
      <c r="C457" s="12">
        <v>104</v>
      </c>
      <c r="D457" s="12">
        <v>5</v>
      </c>
      <c r="E457" s="12" t="s">
        <v>25</v>
      </c>
      <c r="F457" s="10">
        <v>2</v>
      </c>
      <c r="G457" s="12">
        <v>1</v>
      </c>
      <c r="H457" s="10">
        <v>5</v>
      </c>
      <c r="I457" s="10">
        <v>21</v>
      </c>
      <c r="J457" s="11">
        <v>9.24</v>
      </c>
      <c r="K457" s="11">
        <v>4.35</v>
      </c>
      <c r="L457" s="13" t="s">
        <v>24</v>
      </c>
      <c r="M457" s="7"/>
      <c r="N457" s="514" t="s">
        <v>60</v>
      </c>
    </row>
    <row r="458" spans="2:14" ht="39.75" customHeight="1">
      <c r="B458" s="13" t="s">
        <v>176</v>
      </c>
      <c r="C458" s="12">
        <v>104</v>
      </c>
      <c r="D458" s="12">
        <v>6</v>
      </c>
      <c r="E458" s="12" t="s">
        <v>25</v>
      </c>
      <c r="F458" s="10">
        <v>4</v>
      </c>
      <c r="G458" s="12"/>
      <c r="H458" s="10">
        <v>8</v>
      </c>
      <c r="I458" s="10">
        <v>52</v>
      </c>
      <c r="J458" s="11">
        <v>0.18</v>
      </c>
      <c r="K458" s="11">
        <v>0.13</v>
      </c>
      <c r="L458" s="13" t="s">
        <v>24</v>
      </c>
      <c r="M458" s="7"/>
      <c r="N458" s="514" t="s">
        <v>60</v>
      </c>
    </row>
    <row r="459" spans="2:14" ht="39.75" customHeight="1">
      <c r="B459" s="13" t="s">
        <v>176</v>
      </c>
      <c r="C459" s="12">
        <v>104</v>
      </c>
      <c r="D459" s="12">
        <v>7</v>
      </c>
      <c r="E459" s="12" t="s">
        <v>25</v>
      </c>
      <c r="F459" s="10">
        <v>4</v>
      </c>
      <c r="G459" s="12"/>
      <c r="H459" s="10">
        <v>11</v>
      </c>
      <c r="I459" s="10">
        <v>68</v>
      </c>
      <c r="J459" s="11">
        <v>0.24</v>
      </c>
      <c r="K459" s="11">
        <v>0.18</v>
      </c>
      <c r="L459" s="13" t="s">
        <v>24</v>
      </c>
      <c r="M459" s="7"/>
      <c r="N459" s="514" t="s">
        <v>60</v>
      </c>
    </row>
    <row r="460" spans="2:14" ht="39.75" customHeight="1">
      <c r="B460" s="13" t="s">
        <v>176</v>
      </c>
      <c r="C460" s="12">
        <v>104</v>
      </c>
      <c r="D460" s="12">
        <v>8</v>
      </c>
      <c r="E460" s="12" t="s">
        <v>25</v>
      </c>
      <c r="F460" s="10">
        <v>4</v>
      </c>
      <c r="G460" s="12"/>
      <c r="H460" s="10">
        <v>2</v>
      </c>
      <c r="I460" s="10">
        <v>44</v>
      </c>
      <c r="J460" s="11">
        <v>0.05</v>
      </c>
      <c r="K460" s="11">
        <v>0.04</v>
      </c>
      <c r="L460" s="13" t="s">
        <v>24</v>
      </c>
      <c r="M460" s="7"/>
      <c r="N460" s="514" t="s">
        <v>60</v>
      </c>
    </row>
    <row r="461" spans="2:14" ht="39.75" customHeight="1">
      <c r="B461" s="31" t="s">
        <v>176</v>
      </c>
      <c r="C461" s="22">
        <v>104</v>
      </c>
      <c r="D461" s="22">
        <v>9</v>
      </c>
      <c r="E461" s="22" t="s">
        <v>25</v>
      </c>
      <c r="F461" s="23">
        <v>2</v>
      </c>
      <c r="G461" s="22"/>
      <c r="H461" s="23">
        <v>10</v>
      </c>
      <c r="I461" s="23">
        <v>0</v>
      </c>
      <c r="J461" s="24">
        <v>0.88</v>
      </c>
      <c r="K461" s="24">
        <v>0.41</v>
      </c>
      <c r="L461" s="31" t="s">
        <v>24</v>
      </c>
      <c r="M461" s="20"/>
      <c r="N461" s="523" t="s">
        <v>60</v>
      </c>
    </row>
    <row r="462" spans="2:14" ht="39.75" customHeight="1">
      <c r="B462" s="55"/>
      <c r="C462" s="53"/>
      <c r="D462" s="53"/>
      <c r="E462" s="53" t="s">
        <v>12</v>
      </c>
      <c r="F462" s="57">
        <v>5</v>
      </c>
      <c r="G462" s="53"/>
      <c r="H462" s="57">
        <v>1</v>
      </c>
      <c r="I462" s="57">
        <v>15</v>
      </c>
      <c r="J462" s="52">
        <v>0.15</v>
      </c>
      <c r="K462" s="52">
        <v>0.18</v>
      </c>
      <c r="L462" s="55"/>
      <c r="M462" s="19"/>
      <c r="N462" s="519"/>
    </row>
    <row r="463" spans="2:14" ht="39.75" customHeight="1">
      <c r="B463" s="13" t="s">
        <v>176</v>
      </c>
      <c r="C463" s="12">
        <v>104</v>
      </c>
      <c r="D463" s="12">
        <v>10</v>
      </c>
      <c r="E463" s="12" t="s">
        <v>12</v>
      </c>
      <c r="F463" s="10">
        <v>5</v>
      </c>
      <c r="G463" s="12">
        <v>2</v>
      </c>
      <c r="H463" s="10">
        <v>25</v>
      </c>
      <c r="I463" s="10">
        <v>88</v>
      </c>
      <c r="J463" s="11">
        <v>29.16</v>
      </c>
      <c r="K463" s="11">
        <v>35</v>
      </c>
      <c r="L463" s="13" t="s">
        <v>24</v>
      </c>
      <c r="M463" s="7"/>
      <c r="N463" s="514" t="s">
        <v>60</v>
      </c>
    </row>
    <row r="464" spans="2:14" ht="39.75" customHeight="1">
      <c r="B464" s="31" t="s">
        <v>176</v>
      </c>
      <c r="C464" s="22">
        <v>104</v>
      </c>
      <c r="D464" s="22">
        <v>11</v>
      </c>
      <c r="E464" s="22" t="s">
        <v>12</v>
      </c>
      <c r="F464" s="23">
        <v>5</v>
      </c>
      <c r="G464" s="22"/>
      <c r="H464" s="23">
        <v>97</v>
      </c>
      <c r="I464" s="23">
        <v>86</v>
      </c>
      <c r="J464" s="24">
        <v>12.64</v>
      </c>
      <c r="K464" s="24">
        <v>15.16</v>
      </c>
      <c r="L464" s="31" t="s">
        <v>24</v>
      </c>
      <c r="M464" s="21"/>
      <c r="N464" s="518" t="s">
        <v>60</v>
      </c>
    </row>
    <row r="465" spans="2:14" ht="39.75" customHeight="1">
      <c r="B465" s="55"/>
      <c r="C465" s="53"/>
      <c r="D465" s="53"/>
      <c r="E465" s="53" t="s">
        <v>25</v>
      </c>
      <c r="F465" s="57">
        <v>3</v>
      </c>
      <c r="G465" s="53">
        <v>1</v>
      </c>
      <c r="H465" s="57">
        <v>56</v>
      </c>
      <c r="I465" s="57">
        <v>15</v>
      </c>
      <c r="J465" s="52">
        <v>5.65</v>
      </c>
      <c r="K465" s="52">
        <v>4.03</v>
      </c>
      <c r="L465" s="55"/>
      <c r="M465" s="19"/>
      <c r="N465" s="83"/>
    </row>
    <row r="466" spans="2:14" ht="39.75" customHeight="1">
      <c r="B466" s="13" t="s">
        <v>176</v>
      </c>
      <c r="C466" s="12">
        <v>104</v>
      </c>
      <c r="D466" s="12">
        <v>12</v>
      </c>
      <c r="E466" s="12" t="s">
        <v>26</v>
      </c>
      <c r="F466" s="10">
        <v>2</v>
      </c>
      <c r="G466" s="12"/>
      <c r="H466" s="10">
        <v>96</v>
      </c>
      <c r="I466" s="10">
        <v>44</v>
      </c>
      <c r="J466" s="11">
        <v>5.98</v>
      </c>
      <c r="K466" s="11">
        <v>5.98</v>
      </c>
      <c r="L466" s="13" t="s">
        <v>24</v>
      </c>
      <c r="M466" s="7"/>
      <c r="N466" s="514" t="s">
        <v>60</v>
      </c>
    </row>
    <row r="467" spans="2:14" ht="39.75" customHeight="1">
      <c r="B467" s="13" t="s">
        <v>176</v>
      </c>
      <c r="C467" s="12">
        <v>104</v>
      </c>
      <c r="D467" s="12">
        <v>13</v>
      </c>
      <c r="E467" s="12" t="s">
        <v>26</v>
      </c>
      <c r="F467" s="10">
        <v>2</v>
      </c>
      <c r="G467" s="12"/>
      <c r="H467" s="10">
        <v>41</v>
      </c>
      <c r="I467" s="10">
        <v>95</v>
      </c>
      <c r="J467" s="11">
        <v>2.6</v>
      </c>
      <c r="K467" s="11">
        <v>2.6</v>
      </c>
      <c r="L467" s="13" t="s">
        <v>24</v>
      </c>
      <c r="M467" s="7"/>
      <c r="N467" s="514" t="s">
        <v>60</v>
      </c>
    </row>
    <row r="468" spans="2:14" ht="39.75" customHeight="1">
      <c r="B468" s="13" t="s">
        <v>176</v>
      </c>
      <c r="C468" s="12">
        <v>104</v>
      </c>
      <c r="D468" s="12">
        <v>14</v>
      </c>
      <c r="E468" s="12" t="s">
        <v>12</v>
      </c>
      <c r="F468" s="10">
        <v>5</v>
      </c>
      <c r="G468" s="12">
        <v>1</v>
      </c>
      <c r="H468" s="10">
        <v>33</v>
      </c>
      <c r="I468" s="10">
        <v>34</v>
      </c>
      <c r="J468" s="11">
        <v>17.22</v>
      </c>
      <c r="K468" s="11">
        <v>20.66</v>
      </c>
      <c r="L468" s="13" t="s">
        <v>24</v>
      </c>
      <c r="M468" s="7"/>
      <c r="N468" s="514" t="s">
        <v>60</v>
      </c>
    </row>
    <row r="469" spans="2:14" ht="39.75" customHeight="1">
      <c r="B469" s="13" t="s">
        <v>176</v>
      </c>
      <c r="C469" s="12">
        <v>104</v>
      </c>
      <c r="D469" s="12">
        <v>15</v>
      </c>
      <c r="E469" s="12" t="s">
        <v>12</v>
      </c>
      <c r="F469" s="10">
        <v>4</v>
      </c>
      <c r="G469" s="12">
        <v>5</v>
      </c>
      <c r="H469" s="10">
        <v>38</v>
      </c>
      <c r="I469" s="10">
        <v>10</v>
      </c>
      <c r="J469" s="11">
        <v>97.27</v>
      </c>
      <c r="K469" s="11">
        <v>97.27</v>
      </c>
      <c r="L469" s="13" t="s">
        <v>24</v>
      </c>
      <c r="M469" s="7"/>
      <c r="N469" s="514" t="s">
        <v>60</v>
      </c>
    </row>
    <row r="470" spans="2:14" ht="39.75" customHeight="1">
      <c r="B470" s="13" t="s">
        <v>176</v>
      </c>
      <c r="C470" s="12">
        <v>104</v>
      </c>
      <c r="D470" s="12">
        <v>17</v>
      </c>
      <c r="E470" s="12" t="s">
        <v>12</v>
      </c>
      <c r="F470" s="10">
        <v>5</v>
      </c>
      <c r="G470" s="12"/>
      <c r="H470" s="10">
        <v>13</v>
      </c>
      <c r="I470" s="10">
        <v>39</v>
      </c>
      <c r="J470" s="11">
        <v>1.73</v>
      </c>
      <c r="K470" s="11">
        <v>2.07</v>
      </c>
      <c r="L470" s="13" t="s">
        <v>24</v>
      </c>
      <c r="M470" s="7"/>
      <c r="N470" s="514" t="s">
        <v>60</v>
      </c>
    </row>
    <row r="471" spans="2:14" ht="39.75" customHeight="1">
      <c r="B471" s="13" t="s">
        <v>176</v>
      </c>
      <c r="C471" s="12">
        <v>104</v>
      </c>
      <c r="D471" s="12">
        <v>18</v>
      </c>
      <c r="E471" s="12" t="s">
        <v>12</v>
      </c>
      <c r="F471" s="10">
        <v>5</v>
      </c>
      <c r="G471" s="12"/>
      <c r="H471" s="10">
        <v>15</v>
      </c>
      <c r="I471" s="10">
        <v>80</v>
      </c>
      <c r="J471" s="11">
        <v>2.04</v>
      </c>
      <c r="K471" s="11">
        <v>2.45</v>
      </c>
      <c r="L471" s="13" t="s">
        <v>24</v>
      </c>
      <c r="M471" s="7"/>
      <c r="N471" s="514" t="s">
        <v>60</v>
      </c>
    </row>
    <row r="472" spans="2:14" ht="39.75" customHeight="1">
      <c r="B472" s="31" t="s">
        <v>176</v>
      </c>
      <c r="C472" s="22">
        <v>104</v>
      </c>
      <c r="D472" s="22">
        <v>19</v>
      </c>
      <c r="E472" s="22" t="s">
        <v>12</v>
      </c>
      <c r="F472" s="23">
        <v>5</v>
      </c>
      <c r="G472" s="22">
        <v>7</v>
      </c>
      <c r="H472" s="23">
        <v>16</v>
      </c>
      <c r="I472" s="23">
        <v>6</v>
      </c>
      <c r="J472" s="24">
        <v>92.45</v>
      </c>
      <c r="K472" s="24">
        <v>110.94</v>
      </c>
      <c r="L472" s="31" t="s">
        <v>24</v>
      </c>
      <c r="M472" s="20"/>
      <c r="N472" s="523" t="s">
        <v>60</v>
      </c>
    </row>
    <row r="473" spans="2:14" ht="39.75" customHeight="1">
      <c r="B473" s="55"/>
      <c r="C473" s="53"/>
      <c r="D473" s="53"/>
      <c r="E473" s="53" t="s">
        <v>25</v>
      </c>
      <c r="F473" s="57">
        <v>3</v>
      </c>
      <c r="G473" s="53">
        <v>2</v>
      </c>
      <c r="H473" s="57">
        <v>82</v>
      </c>
      <c r="I473" s="57">
        <v>39</v>
      </c>
      <c r="J473" s="52">
        <v>10.21</v>
      </c>
      <c r="K473" s="52">
        <v>7.29</v>
      </c>
      <c r="L473" s="55"/>
      <c r="M473" s="19"/>
      <c r="N473" s="519"/>
    </row>
    <row r="474" spans="2:14" ht="39.75" customHeight="1">
      <c r="B474" s="13" t="s">
        <v>176</v>
      </c>
      <c r="C474" s="12">
        <v>104</v>
      </c>
      <c r="D474" s="12">
        <v>20</v>
      </c>
      <c r="E474" s="12" t="s">
        <v>25</v>
      </c>
      <c r="F474" s="10">
        <v>3</v>
      </c>
      <c r="G474" s="12">
        <v>1</v>
      </c>
      <c r="H474" s="10">
        <v>1</v>
      </c>
      <c r="I474" s="10">
        <v>32</v>
      </c>
      <c r="J474" s="11">
        <v>3.66</v>
      </c>
      <c r="K474" s="11">
        <v>2.62</v>
      </c>
      <c r="L474" s="13" t="s">
        <v>24</v>
      </c>
      <c r="M474" s="7"/>
      <c r="N474" s="514" t="s">
        <v>60</v>
      </c>
    </row>
    <row r="475" spans="2:14" ht="39.75" customHeight="1">
      <c r="B475" s="31" t="s">
        <v>176</v>
      </c>
      <c r="C475" s="22">
        <v>104</v>
      </c>
      <c r="D475" s="22">
        <v>21</v>
      </c>
      <c r="E475" s="22" t="s">
        <v>12</v>
      </c>
      <c r="F475" s="22">
        <v>5</v>
      </c>
      <c r="G475" s="22"/>
      <c r="H475" s="22">
        <v>33</v>
      </c>
      <c r="I475" s="22">
        <v>0</v>
      </c>
      <c r="J475" s="24">
        <v>4.26</v>
      </c>
      <c r="K475" s="24">
        <v>5.11</v>
      </c>
      <c r="L475" s="31" t="s">
        <v>24</v>
      </c>
      <c r="M475" s="20"/>
      <c r="N475" s="523" t="s">
        <v>60</v>
      </c>
    </row>
    <row r="476" spans="2:14" ht="39.75" customHeight="1">
      <c r="B476" s="55"/>
      <c r="C476" s="53"/>
      <c r="D476" s="53"/>
      <c r="E476" s="53" t="s">
        <v>25</v>
      </c>
      <c r="F476" s="57">
        <v>3</v>
      </c>
      <c r="G476" s="53">
        <v>2</v>
      </c>
      <c r="H476" s="57">
        <v>82</v>
      </c>
      <c r="I476" s="57">
        <v>34</v>
      </c>
      <c r="J476" s="52">
        <v>10.21</v>
      </c>
      <c r="K476" s="52">
        <v>7.29</v>
      </c>
      <c r="L476" s="55"/>
      <c r="M476" s="19"/>
      <c r="N476" s="519"/>
    </row>
    <row r="477" spans="2:14" ht="39.75" customHeight="1">
      <c r="B477" s="13" t="s">
        <v>176</v>
      </c>
      <c r="C477" s="12">
        <v>104</v>
      </c>
      <c r="D477" s="12">
        <v>22</v>
      </c>
      <c r="E477" s="12" t="s">
        <v>12</v>
      </c>
      <c r="F477" s="10">
        <v>5</v>
      </c>
      <c r="G477" s="12"/>
      <c r="H477" s="10">
        <v>91</v>
      </c>
      <c r="I477" s="10">
        <v>17</v>
      </c>
      <c r="J477" s="11">
        <v>11.77</v>
      </c>
      <c r="K477" s="11">
        <v>14.13</v>
      </c>
      <c r="L477" s="13" t="s">
        <v>24</v>
      </c>
      <c r="M477" s="7"/>
      <c r="N477" s="514" t="s">
        <v>60</v>
      </c>
    </row>
    <row r="478" spans="2:14" ht="39.75" customHeight="1">
      <c r="B478" s="13" t="s">
        <v>176</v>
      </c>
      <c r="C478" s="12">
        <v>104</v>
      </c>
      <c r="D478" s="12">
        <v>23</v>
      </c>
      <c r="E478" s="12" t="s">
        <v>12</v>
      </c>
      <c r="F478" s="10">
        <v>4</v>
      </c>
      <c r="G478" s="12">
        <v>1</v>
      </c>
      <c r="H478" s="10">
        <v>22</v>
      </c>
      <c r="I478" s="10">
        <v>57</v>
      </c>
      <c r="J478" s="11">
        <v>22.16</v>
      </c>
      <c r="K478" s="11">
        <v>22.16</v>
      </c>
      <c r="L478" s="13" t="s">
        <v>24</v>
      </c>
      <c r="M478" s="7"/>
      <c r="N478" s="514" t="s">
        <v>60</v>
      </c>
    </row>
    <row r="479" spans="2:14" ht="39.75" customHeight="1">
      <c r="B479" s="13" t="s">
        <v>176</v>
      </c>
      <c r="C479" s="12">
        <v>104</v>
      </c>
      <c r="D479" s="12">
        <v>24</v>
      </c>
      <c r="E479" s="12" t="s">
        <v>25</v>
      </c>
      <c r="F479" s="10">
        <v>2</v>
      </c>
      <c r="G479" s="12">
        <v>58</v>
      </c>
      <c r="H479" s="10">
        <v>68</v>
      </c>
      <c r="I479" s="10">
        <v>8</v>
      </c>
      <c r="J479" s="11">
        <v>515.2</v>
      </c>
      <c r="K479" s="11">
        <v>242.45</v>
      </c>
      <c r="L479" s="13" t="s">
        <v>24</v>
      </c>
      <c r="M479" s="7"/>
      <c r="N479" s="514" t="s">
        <v>60</v>
      </c>
    </row>
    <row r="480" spans="2:14" ht="39.75" customHeight="1">
      <c r="B480" s="13" t="s">
        <v>176</v>
      </c>
      <c r="C480" s="12">
        <v>104</v>
      </c>
      <c r="D480" s="12">
        <v>25</v>
      </c>
      <c r="E480" s="12" t="s">
        <v>12</v>
      </c>
      <c r="F480" s="10">
        <v>5</v>
      </c>
      <c r="G480" s="12"/>
      <c r="H480" s="10">
        <v>8</v>
      </c>
      <c r="I480" s="10">
        <v>95</v>
      </c>
      <c r="J480" s="11">
        <v>1.16</v>
      </c>
      <c r="K480" s="11">
        <v>1.39</v>
      </c>
      <c r="L480" s="13" t="s">
        <v>24</v>
      </c>
      <c r="M480" s="7"/>
      <c r="N480" s="514" t="s">
        <v>60</v>
      </c>
    </row>
    <row r="481" spans="2:14" ht="39.75" customHeight="1">
      <c r="B481" s="13" t="s">
        <v>176</v>
      </c>
      <c r="C481" s="12">
        <v>104</v>
      </c>
      <c r="D481" s="12">
        <v>26</v>
      </c>
      <c r="E481" s="12" t="s">
        <v>22</v>
      </c>
      <c r="F481" s="10"/>
      <c r="G481" s="12"/>
      <c r="H481" s="10">
        <v>88</v>
      </c>
      <c r="I481" s="10">
        <v>28</v>
      </c>
      <c r="J481" s="11"/>
      <c r="K481" s="11"/>
      <c r="L481" s="13" t="s">
        <v>24</v>
      </c>
      <c r="M481" s="7"/>
      <c r="N481" s="514" t="s">
        <v>62</v>
      </c>
    </row>
    <row r="482" spans="2:14" ht="39.75" customHeight="1">
      <c r="B482" s="13" t="s">
        <v>176</v>
      </c>
      <c r="C482" s="12">
        <v>104</v>
      </c>
      <c r="D482" s="12">
        <v>27</v>
      </c>
      <c r="E482" s="12" t="s">
        <v>12</v>
      </c>
      <c r="F482" s="10">
        <v>5</v>
      </c>
      <c r="G482" s="12">
        <v>2</v>
      </c>
      <c r="H482" s="10">
        <v>19</v>
      </c>
      <c r="I482" s="10">
        <v>91</v>
      </c>
      <c r="J482" s="11">
        <v>28.39</v>
      </c>
      <c r="K482" s="11">
        <v>34.07</v>
      </c>
      <c r="L482" s="13" t="s">
        <v>24</v>
      </c>
      <c r="M482" s="7"/>
      <c r="N482" s="514" t="s">
        <v>60</v>
      </c>
    </row>
    <row r="483" spans="2:14" ht="39.75" customHeight="1">
      <c r="B483" s="109" t="s">
        <v>176</v>
      </c>
      <c r="C483" s="22">
        <v>104</v>
      </c>
      <c r="D483" s="22">
        <v>28</v>
      </c>
      <c r="E483" s="22" t="s">
        <v>12</v>
      </c>
      <c r="F483" s="23">
        <v>5</v>
      </c>
      <c r="G483" s="22"/>
      <c r="H483" s="23">
        <v>29</v>
      </c>
      <c r="I483" s="23">
        <v>0</v>
      </c>
      <c r="J483" s="24">
        <v>3.74</v>
      </c>
      <c r="K483" s="24">
        <v>4.49</v>
      </c>
      <c r="L483" s="31" t="s">
        <v>24</v>
      </c>
      <c r="M483" s="20"/>
      <c r="N483" s="523" t="s">
        <v>60</v>
      </c>
    </row>
    <row r="484" spans="2:14" ht="39.75" customHeight="1">
      <c r="B484" s="110"/>
      <c r="C484" s="53"/>
      <c r="D484" s="53"/>
      <c r="E484" s="53" t="s">
        <v>25</v>
      </c>
      <c r="F484" s="57">
        <v>4</v>
      </c>
      <c r="G484" s="53"/>
      <c r="H484" s="57">
        <v>18</v>
      </c>
      <c r="I484" s="57">
        <v>57</v>
      </c>
      <c r="J484" s="52">
        <v>0.38</v>
      </c>
      <c r="K484" s="52">
        <v>0.29</v>
      </c>
      <c r="L484" s="55"/>
      <c r="M484" s="19"/>
      <c r="N484" s="519"/>
    </row>
    <row r="485" spans="2:14" ht="39.75" customHeight="1">
      <c r="B485" s="13" t="s">
        <v>176</v>
      </c>
      <c r="C485" s="12">
        <v>104</v>
      </c>
      <c r="D485" s="12">
        <v>29</v>
      </c>
      <c r="E485" s="12" t="s">
        <v>25</v>
      </c>
      <c r="F485" s="10">
        <v>3</v>
      </c>
      <c r="G485" s="12">
        <v>1</v>
      </c>
      <c r="H485" s="10">
        <v>10</v>
      </c>
      <c r="I485" s="10">
        <v>36</v>
      </c>
      <c r="J485" s="11">
        <v>3.99</v>
      </c>
      <c r="K485" s="11">
        <v>2.85</v>
      </c>
      <c r="L485" s="13" t="s">
        <v>24</v>
      </c>
      <c r="M485" s="7"/>
      <c r="N485" s="514" t="s">
        <v>60</v>
      </c>
    </row>
    <row r="486" spans="2:14" ht="39.75" customHeight="1">
      <c r="B486" s="31" t="s">
        <v>176</v>
      </c>
      <c r="C486" s="22">
        <v>104</v>
      </c>
      <c r="D486" s="22">
        <v>30</v>
      </c>
      <c r="E486" s="22" t="s">
        <v>12</v>
      </c>
      <c r="F486" s="22">
        <v>4</v>
      </c>
      <c r="G486" s="22">
        <v>4</v>
      </c>
      <c r="H486" s="23">
        <v>68</v>
      </c>
      <c r="I486" s="22">
        <v>82</v>
      </c>
      <c r="J486" s="24">
        <v>84.74</v>
      </c>
      <c r="K486" s="24">
        <v>84.74</v>
      </c>
      <c r="L486" s="31" t="s">
        <v>24</v>
      </c>
      <c r="M486" s="20"/>
      <c r="N486" s="523" t="s">
        <v>60</v>
      </c>
    </row>
    <row r="487" spans="2:14" ht="39.75" customHeight="1">
      <c r="B487" s="55"/>
      <c r="C487" s="53"/>
      <c r="D487" s="53"/>
      <c r="E487" s="53" t="s">
        <v>25</v>
      </c>
      <c r="F487" s="57">
        <v>3</v>
      </c>
      <c r="G487" s="53"/>
      <c r="H487" s="57">
        <v>91</v>
      </c>
      <c r="I487" s="57">
        <v>73</v>
      </c>
      <c r="J487" s="52">
        <v>3.32</v>
      </c>
      <c r="K487" s="52">
        <v>2.37</v>
      </c>
      <c r="L487" s="55"/>
      <c r="M487" s="19"/>
      <c r="N487" s="519" t="s">
        <v>60</v>
      </c>
    </row>
    <row r="488" spans="2:14" ht="39.75" customHeight="1">
      <c r="B488" s="13" t="s">
        <v>176</v>
      </c>
      <c r="C488" s="12">
        <v>104</v>
      </c>
      <c r="D488" s="12">
        <v>31</v>
      </c>
      <c r="E488" s="12" t="s">
        <v>12</v>
      </c>
      <c r="F488" s="10">
        <v>5</v>
      </c>
      <c r="G488" s="12"/>
      <c r="H488" s="10">
        <v>44</v>
      </c>
      <c r="I488" s="10">
        <v>51</v>
      </c>
      <c r="J488" s="11">
        <v>5.75</v>
      </c>
      <c r="K488" s="11">
        <v>6.9</v>
      </c>
      <c r="L488" s="13" t="s">
        <v>24</v>
      </c>
      <c r="M488" s="7"/>
      <c r="N488" s="514" t="s">
        <v>60</v>
      </c>
    </row>
    <row r="489" spans="2:14" ht="39.75" customHeight="1">
      <c r="B489" s="13" t="s">
        <v>176</v>
      </c>
      <c r="C489" s="12">
        <v>104</v>
      </c>
      <c r="D489" s="12">
        <v>32</v>
      </c>
      <c r="E489" s="12" t="s">
        <v>12</v>
      </c>
      <c r="F489" s="10">
        <v>5</v>
      </c>
      <c r="G489" s="12">
        <v>1</v>
      </c>
      <c r="H489" s="10">
        <v>18</v>
      </c>
      <c r="I489" s="10">
        <v>11</v>
      </c>
      <c r="J489" s="11">
        <v>15.25</v>
      </c>
      <c r="K489" s="11">
        <v>18.3</v>
      </c>
      <c r="L489" s="13" t="s">
        <v>24</v>
      </c>
      <c r="M489" s="7"/>
      <c r="N489" s="514" t="s">
        <v>60</v>
      </c>
    </row>
    <row r="490" spans="2:14" ht="39.75" customHeight="1">
      <c r="B490" s="13" t="s">
        <v>176</v>
      </c>
      <c r="C490" s="12">
        <v>104</v>
      </c>
      <c r="D490" s="12">
        <v>33</v>
      </c>
      <c r="E490" s="12" t="s">
        <v>12</v>
      </c>
      <c r="F490" s="10">
        <v>5</v>
      </c>
      <c r="G490" s="12">
        <v>1</v>
      </c>
      <c r="H490" s="10">
        <v>38</v>
      </c>
      <c r="I490" s="10">
        <v>46</v>
      </c>
      <c r="J490" s="11">
        <v>17.88</v>
      </c>
      <c r="K490" s="11">
        <v>21.45</v>
      </c>
      <c r="L490" s="13" t="s">
        <v>24</v>
      </c>
      <c r="M490" s="7"/>
      <c r="N490" s="514" t="s">
        <v>60</v>
      </c>
    </row>
    <row r="491" spans="2:14" ht="39.75" customHeight="1">
      <c r="B491" s="13" t="s">
        <v>176</v>
      </c>
      <c r="C491" s="12">
        <v>104</v>
      </c>
      <c r="D491" s="12">
        <v>34</v>
      </c>
      <c r="E491" s="12" t="s">
        <v>25</v>
      </c>
      <c r="F491" s="10">
        <v>2</v>
      </c>
      <c r="G491" s="12"/>
      <c r="H491" s="10">
        <v>76</v>
      </c>
      <c r="I491" s="10">
        <v>82</v>
      </c>
      <c r="J491" s="11">
        <v>6.74</v>
      </c>
      <c r="K491" s="11">
        <v>3.17</v>
      </c>
      <c r="L491" s="13" t="s">
        <v>24</v>
      </c>
      <c r="M491" s="7"/>
      <c r="N491" s="514" t="s">
        <v>60</v>
      </c>
    </row>
    <row r="492" spans="2:14" ht="39.75" customHeight="1">
      <c r="B492" s="13" t="s">
        <v>176</v>
      </c>
      <c r="C492" s="12">
        <v>104</v>
      </c>
      <c r="D492" s="12">
        <v>36</v>
      </c>
      <c r="E492" s="12" t="s">
        <v>12</v>
      </c>
      <c r="F492" s="10">
        <v>5</v>
      </c>
      <c r="G492" s="12"/>
      <c r="H492" s="10">
        <v>73</v>
      </c>
      <c r="I492" s="10">
        <v>41</v>
      </c>
      <c r="J492" s="11">
        <v>9.48</v>
      </c>
      <c r="K492" s="11">
        <v>11.37</v>
      </c>
      <c r="L492" s="13" t="s">
        <v>24</v>
      </c>
      <c r="M492" s="7"/>
      <c r="N492" s="514" t="s">
        <v>60</v>
      </c>
    </row>
    <row r="493" spans="2:14" ht="39.75" customHeight="1">
      <c r="B493" s="13" t="s">
        <v>176</v>
      </c>
      <c r="C493" s="12">
        <v>104</v>
      </c>
      <c r="D493" s="12">
        <v>37</v>
      </c>
      <c r="E493" s="12" t="s">
        <v>12</v>
      </c>
      <c r="F493" s="10">
        <v>5</v>
      </c>
      <c r="G493" s="12"/>
      <c r="H493" s="10">
        <v>38</v>
      </c>
      <c r="I493" s="10">
        <v>3</v>
      </c>
      <c r="J493" s="11">
        <v>4.91</v>
      </c>
      <c r="K493" s="11">
        <v>5.89</v>
      </c>
      <c r="L493" s="13" t="s">
        <v>24</v>
      </c>
      <c r="M493" s="7"/>
      <c r="N493" s="514" t="s">
        <v>60</v>
      </c>
    </row>
    <row r="494" spans="2:14" ht="39.75" customHeight="1">
      <c r="B494" s="13" t="s">
        <v>176</v>
      </c>
      <c r="C494" s="12">
        <v>104</v>
      </c>
      <c r="D494" s="12">
        <v>38</v>
      </c>
      <c r="E494" s="12" t="s">
        <v>12</v>
      </c>
      <c r="F494" s="10">
        <v>5</v>
      </c>
      <c r="G494" s="12"/>
      <c r="H494" s="10">
        <v>5</v>
      </c>
      <c r="I494" s="10">
        <v>51</v>
      </c>
      <c r="J494" s="11">
        <v>0.71</v>
      </c>
      <c r="K494" s="11">
        <v>0.85</v>
      </c>
      <c r="L494" s="13" t="s">
        <v>24</v>
      </c>
      <c r="M494" s="7"/>
      <c r="N494" s="514" t="s">
        <v>60</v>
      </c>
    </row>
    <row r="495" spans="2:14" ht="39.75" customHeight="1">
      <c r="B495" s="13" t="s">
        <v>176</v>
      </c>
      <c r="C495" s="12">
        <v>104</v>
      </c>
      <c r="D495" s="12">
        <v>39</v>
      </c>
      <c r="E495" s="12" t="s">
        <v>25</v>
      </c>
      <c r="F495" s="10">
        <v>2</v>
      </c>
      <c r="G495" s="12"/>
      <c r="H495" s="10">
        <v>87</v>
      </c>
      <c r="I495" s="10">
        <v>38</v>
      </c>
      <c r="J495" s="11">
        <v>7.67</v>
      </c>
      <c r="K495" s="11">
        <v>3.61</v>
      </c>
      <c r="L495" s="13" t="s">
        <v>24</v>
      </c>
      <c r="M495" s="7"/>
      <c r="N495" s="514" t="s">
        <v>60</v>
      </c>
    </row>
    <row r="496" spans="2:14" ht="39.75" customHeight="1">
      <c r="B496" s="31" t="s">
        <v>176</v>
      </c>
      <c r="C496" s="22">
        <v>104</v>
      </c>
      <c r="D496" s="22">
        <v>40</v>
      </c>
      <c r="E496" s="22" t="s">
        <v>12</v>
      </c>
      <c r="F496" s="23">
        <v>5</v>
      </c>
      <c r="G496" s="22">
        <v>11</v>
      </c>
      <c r="H496" s="23">
        <v>35</v>
      </c>
      <c r="I496" s="23">
        <v>26</v>
      </c>
      <c r="J496" s="24">
        <v>146.58</v>
      </c>
      <c r="K496" s="24">
        <v>175.89</v>
      </c>
      <c r="L496" s="31" t="s">
        <v>24</v>
      </c>
      <c r="M496" s="20"/>
      <c r="N496" s="523" t="s">
        <v>60</v>
      </c>
    </row>
    <row r="497" spans="2:14" ht="39.75" customHeight="1">
      <c r="B497" s="55"/>
      <c r="C497" s="53"/>
      <c r="D497" s="53"/>
      <c r="E497" s="53" t="s">
        <v>25</v>
      </c>
      <c r="F497" s="57">
        <v>3</v>
      </c>
      <c r="G497" s="53">
        <v>1</v>
      </c>
      <c r="H497" s="57">
        <v>50</v>
      </c>
      <c r="I497" s="57">
        <v>0</v>
      </c>
      <c r="J497" s="52">
        <v>5.42</v>
      </c>
      <c r="K497" s="52">
        <v>3.87</v>
      </c>
      <c r="L497" s="55"/>
      <c r="M497" s="19"/>
      <c r="N497" s="519"/>
    </row>
    <row r="498" spans="2:14" ht="39.75" customHeight="1">
      <c r="B498" s="13" t="s">
        <v>176</v>
      </c>
      <c r="C498" s="12">
        <v>104</v>
      </c>
      <c r="D498" s="12">
        <v>41</v>
      </c>
      <c r="E498" s="12" t="s">
        <v>12</v>
      </c>
      <c r="F498" s="10">
        <v>5</v>
      </c>
      <c r="G498" s="12">
        <v>1</v>
      </c>
      <c r="H498" s="10">
        <v>84</v>
      </c>
      <c r="I498" s="10">
        <v>86</v>
      </c>
      <c r="J498" s="11">
        <v>23.87</v>
      </c>
      <c r="K498" s="11">
        <v>28.64</v>
      </c>
      <c r="L498" s="13" t="s">
        <v>24</v>
      </c>
      <c r="M498" s="7"/>
      <c r="N498" s="514" t="s">
        <v>60</v>
      </c>
    </row>
    <row r="499" spans="2:14" ht="39.75" customHeight="1">
      <c r="B499" s="13" t="s">
        <v>176</v>
      </c>
      <c r="C499" s="12">
        <v>104</v>
      </c>
      <c r="D499" s="12">
        <v>42</v>
      </c>
      <c r="E499" s="12" t="s">
        <v>12</v>
      </c>
      <c r="F499" s="10">
        <v>5</v>
      </c>
      <c r="G499" s="12"/>
      <c r="H499" s="10">
        <v>8</v>
      </c>
      <c r="I499" s="10">
        <v>89</v>
      </c>
      <c r="J499" s="11">
        <v>1.15</v>
      </c>
      <c r="K499" s="11">
        <v>1.38</v>
      </c>
      <c r="L499" s="13" t="s">
        <v>24</v>
      </c>
      <c r="M499" s="7"/>
      <c r="N499" s="514" t="s">
        <v>60</v>
      </c>
    </row>
    <row r="500" spans="2:14" ht="39.75" customHeight="1">
      <c r="B500" s="13" t="s">
        <v>176</v>
      </c>
      <c r="C500" s="12">
        <v>104</v>
      </c>
      <c r="D500" s="12">
        <v>44</v>
      </c>
      <c r="E500" s="12" t="s">
        <v>12</v>
      </c>
      <c r="F500" s="10">
        <v>5</v>
      </c>
      <c r="G500" s="12"/>
      <c r="H500" s="10">
        <v>56</v>
      </c>
      <c r="I500" s="10">
        <v>63</v>
      </c>
      <c r="J500" s="11">
        <v>7.31</v>
      </c>
      <c r="K500" s="11">
        <v>8.77</v>
      </c>
      <c r="L500" s="13" t="s">
        <v>24</v>
      </c>
      <c r="M500" s="7"/>
      <c r="N500" s="514" t="s">
        <v>60</v>
      </c>
    </row>
    <row r="501" spans="2:14" ht="39.75" customHeight="1">
      <c r="B501" s="13" t="s">
        <v>176</v>
      </c>
      <c r="C501" s="12">
        <v>104</v>
      </c>
      <c r="D501" s="12">
        <v>45</v>
      </c>
      <c r="E501" s="12" t="s">
        <v>12</v>
      </c>
      <c r="F501" s="10">
        <v>5</v>
      </c>
      <c r="G501" s="12"/>
      <c r="H501" s="10">
        <v>6</v>
      </c>
      <c r="I501" s="10">
        <v>43</v>
      </c>
      <c r="J501" s="11">
        <v>0.83</v>
      </c>
      <c r="K501" s="11">
        <v>1</v>
      </c>
      <c r="L501" s="13" t="s">
        <v>24</v>
      </c>
      <c r="M501" s="7"/>
      <c r="N501" s="514" t="s">
        <v>60</v>
      </c>
    </row>
    <row r="502" spans="2:14" ht="39.75" customHeight="1">
      <c r="B502" s="13" t="s">
        <v>176</v>
      </c>
      <c r="C502" s="12">
        <v>104</v>
      </c>
      <c r="D502" s="12">
        <v>46</v>
      </c>
      <c r="E502" s="12" t="s">
        <v>25</v>
      </c>
      <c r="F502" s="10">
        <v>2</v>
      </c>
      <c r="G502" s="12"/>
      <c r="H502" s="10">
        <v>44</v>
      </c>
      <c r="I502" s="10">
        <v>34</v>
      </c>
      <c r="J502" s="11">
        <v>3.89</v>
      </c>
      <c r="K502" s="11">
        <v>1.83</v>
      </c>
      <c r="L502" s="13" t="s">
        <v>24</v>
      </c>
      <c r="M502" s="7"/>
      <c r="N502" s="514" t="s">
        <v>60</v>
      </c>
    </row>
    <row r="503" spans="2:14" ht="39.75" customHeight="1">
      <c r="B503" s="13" t="s">
        <v>176</v>
      </c>
      <c r="C503" s="12">
        <v>104</v>
      </c>
      <c r="D503" s="12">
        <v>47</v>
      </c>
      <c r="E503" s="12" t="s">
        <v>12</v>
      </c>
      <c r="F503" s="10">
        <v>5</v>
      </c>
      <c r="G503" s="12">
        <v>2</v>
      </c>
      <c r="H503" s="10">
        <v>14</v>
      </c>
      <c r="I503" s="10">
        <v>98</v>
      </c>
      <c r="J503" s="11">
        <v>27.76</v>
      </c>
      <c r="K503" s="11">
        <v>33.31</v>
      </c>
      <c r="L503" s="13" t="s">
        <v>24</v>
      </c>
      <c r="M503" s="7"/>
      <c r="N503" s="514" t="s">
        <v>60</v>
      </c>
    </row>
    <row r="504" spans="2:14" ht="39.75" customHeight="1">
      <c r="B504" s="13" t="s">
        <v>176</v>
      </c>
      <c r="C504" s="12">
        <v>104</v>
      </c>
      <c r="D504" s="12">
        <v>48</v>
      </c>
      <c r="E504" s="12" t="s">
        <v>12</v>
      </c>
      <c r="F504" s="10">
        <v>5</v>
      </c>
      <c r="G504" s="12"/>
      <c r="H504" s="10">
        <v>37</v>
      </c>
      <c r="I504" s="10">
        <v>18</v>
      </c>
      <c r="J504" s="11">
        <v>4.8</v>
      </c>
      <c r="K504" s="11">
        <v>5.76</v>
      </c>
      <c r="L504" s="13" t="s">
        <v>24</v>
      </c>
      <c r="M504" s="7"/>
      <c r="N504" s="514" t="s">
        <v>60</v>
      </c>
    </row>
    <row r="505" spans="2:14" ht="39.75" customHeight="1">
      <c r="B505" s="13" t="s">
        <v>176</v>
      </c>
      <c r="C505" s="12">
        <v>104</v>
      </c>
      <c r="D505" s="12">
        <v>49</v>
      </c>
      <c r="E505" s="12" t="s">
        <v>12</v>
      </c>
      <c r="F505" s="10">
        <v>5</v>
      </c>
      <c r="G505" s="12"/>
      <c r="H505" s="10">
        <v>20</v>
      </c>
      <c r="I505" s="10">
        <v>87</v>
      </c>
      <c r="J505" s="11">
        <v>2.69</v>
      </c>
      <c r="K505" s="11">
        <v>3.23</v>
      </c>
      <c r="L505" s="13" t="s">
        <v>24</v>
      </c>
      <c r="M505" s="7"/>
      <c r="N505" s="514" t="s">
        <v>60</v>
      </c>
    </row>
    <row r="506" spans="2:14" ht="39.75" customHeight="1">
      <c r="B506" s="13" t="s">
        <v>176</v>
      </c>
      <c r="C506" s="12">
        <v>104</v>
      </c>
      <c r="D506" s="12">
        <v>50</v>
      </c>
      <c r="E506" s="12" t="s">
        <v>12</v>
      </c>
      <c r="F506" s="10">
        <v>5</v>
      </c>
      <c r="G506" s="12"/>
      <c r="H506" s="10">
        <v>92</v>
      </c>
      <c r="I506" s="10">
        <v>71</v>
      </c>
      <c r="J506" s="11">
        <v>11.97</v>
      </c>
      <c r="K506" s="11">
        <v>14.36</v>
      </c>
      <c r="L506" s="13" t="s">
        <v>24</v>
      </c>
      <c r="M506" s="7"/>
      <c r="N506" s="514" t="s">
        <v>60</v>
      </c>
    </row>
    <row r="507" spans="2:14" ht="39.75" customHeight="1">
      <c r="B507" s="13" t="s">
        <v>176</v>
      </c>
      <c r="C507" s="12">
        <v>104</v>
      </c>
      <c r="D507" s="12">
        <v>51</v>
      </c>
      <c r="E507" s="12" t="s">
        <v>12</v>
      </c>
      <c r="F507" s="10">
        <v>5</v>
      </c>
      <c r="G507" s="12"/>
      <c r="H507" s="10">
        <v>55</v>
      </c>
      <c r="I507" s="10">
        <v>52</v>
      </c>
      <c r="J507" s="11">
        <v>7.17</v>
      </c>
      <c r="K507" s="11">
        <v>8.6</v>
      </c>
      <c r="L507" s="13" t="s">
        <v>24</v>
      </c>
      <c r="M507" s="7"/>
      <c r="N507" s="514" t="s">
        <v>60</v>
      </c>
    </row>
    <row r="508" spans="2:14" ht="39.75" customHeight="1">
      <c r="B508" s="13" t="s">
        <v>176</v>
      </c>
      <c r="C508" s="12">
        <v>104</v>
      </c>
      <c r="D508" s="12">
        <v>52</v>
      </c>
      <c r="E508" s="12" t="s">
        <v>12</v>
      </c>
      <c r="F508" s="10">
        <v>5</v>
      </c>
      <c r="G508" s="12">
        <v>5</v>
      </c>
      <c r="H508" s="10">
        <v>22</v>
      </c>
      <c r="I508" s="10">
        <v>39</v>
      </c>
      <c r="J508" s="11">
        <v>67.45</v>
      </c>
      <c r="K508" s="11">
        <v>80.94</v>
      </c>
      <c r="L508" s="13" t="s">
        <v>24</v>
      </c>
      <c r="M508" s="7"/>
      <c r="N508" s="514" t="s">
        <v>60</v>
      </c>
    </row>
    <row r="509" spans="2:14" ht="39.75" customHeight="1">
      <c r="B509" s="13" t="s">
        <v>176</v>
      </c>
      <c r="C509" s="12">
        <v>104</v>
      </c>
      <c r="D509" s="12">
        <v>56</v>
      </c>
      <c r="E509" s="12" t="s">
        <v>12</v>
      </c>
      <c r="F509" s="10">
        <v>5</v>
      </c>
      <c r="G509" s="12">
        <v>2</v>
      </c>
      <c r="H509" s="10">
        <v>11</v>
      </c>
      <c r="I509" s="10">
        <v>71</v>
      </c>
      <c r="J509" s="11">
        <v>27.33</v>
      </c>
      <c r="K509" s="11">
        <v>32.8</v>
      </c>
      <c r="L509" s="13" t="s">
        <v>24</v>
      </c>
      <c r="M509" s="7"/>
      <c r="N509" s="514" t="s">
        <v>60</v>
      </c>
    </row>
    <row r="510" spans="2:14" ht="39.75" customHeight="1">
      <c r="B510" s="13" t="s">
        <v>176</v>
      </c>
      <c r="C510" s="12">
        <v>104</v>
      </c>
      <c r="D510" s="12">
        <v>58</v>
      </c>
      <c r="E510" s="12" t="s">
        <v>12</v>
      </c>
      <c r="F510" s="10">
        <v>5</v>
      </c>
      <c r="G510" s="12">
        <v>6</v>
      </c>
      <c r="H510" s="10">
        <v>15</v>
      </c>
      <c r="I510" s="10">
        <v>66</v>
      </c>
      <c r="J510" s="11">
        <v>79.49</v>
      </c>
      <c r="K510" s="11">
        <v>95.39</v>
      </c>
      <c r="L510" s="13" t="s">
        <v>24</v>
      </c>
      <c r="M510" s="7"/>
      <c r="N510" s="514" t="s">
        <v>60</v>
      </c>
    </row>
    <row r="511" spans="2:14" ht="39.75" customHeight="1">
      <c r="B511" s="13" t="s">
        <v>176</v>
      </c>
      <c r="C511" s="12">
        <v>104</v>
      </c>
      <c r="D511" s="12">
        <v>59</v>
      </c>
      <c r="E511" s="12" t="s">
        <v>12</v>
      </c>
      <c r="F511" s="10">
        <v>5</v>
      </c>
      <c r="G511" s="12"/>
      <c r="H511" s="10">
        <v>28</v>
      </c>
      <c r="I511" s="10">
        <v>37</v>
      </c>
      <c r="J511" s="11">
        <v>3.66</v>
      </c>
      <c r="K511" s="11">
        <v>4.4</v>
      </c>
      <c r="L511" s="13" t="s">
        <v>24</v>
      </c>
      <c r="M511" s="7"/>
      <c r="N511" s="514" t="s">
        <v>60</v>
      </c>
    </row>
    <row r="512" spans="2:14" ht="39.75" customHeight="1">
      <c r="B512" s="13" t="s">
        <v>176</v>
      </c>
      <c r="C512" s="12">
        <v>104</v>
      </c>
      <c r="D512" s="12">
        <v>60</v>
      </c>
      <c r="E512" s="12" t="s">
        <v>12</v>
      </c>
      <c r="F512" s="10">
        <v>5</v>
      </c>
      <c r="G512" s="12"/>
      <c r="H512" s="10">
        <v>79</v>
      </c>
      <c r="I512" s="10">
        <v>43</v>
      </c>
      <c r="J512" s="11">
        <v>10.26</v>
      </c>
      <c r="K512" s="11">
        <v>12.31</v>
      </c>
      <c r="L512" s="13" t="s">
        <v>24</v>
      </c>
      <c r="M512" s="7"/>
      <c r="N512" s="514" t="s">
        <v>60</v>
      </c>
    </row>
    <row r="513" spans="2:14" ht="39.75" customHeight="1">
      <c r="B513" s="13" t="s">
        <v>176</v>
      </c>
      <c r="C513" s="12">
        <v>104</v>
      </c>
      <c r="D513" s="12">
        <v>61</v>
      </c>
      <c r="E513" s="12" t="s">
        <v>12</v>
      </c>
      <c r="F513" s="10">
        <v>5</v>
      </c>
      <c r="G513" s="12"/>
      <c r="H513" s="10">
        <v>7</v>
      </c>
      <c r="I513" s="10">
        <v>3</v>
      </c>
      <c r="J513" s="11">
        <v>0.91</v>
      </c>
      <c r="K513" s="11">
        <v>1.09</v>
      </c>
      <c r="L513" s="13" t="s">
        <v>24</v>
      </c>
      <c r="M513" s="7"/>
      <c r="N513" s="514" t="s">
        <v>60</v>
      </c>
    </row>
    <row r="514" spans="2:14" ht="39.75" customHeight="1" thickBot="1">
      <c r="B514" s="29" t="s">
        <v>176</v>
      </c>
      <c r="C514" s="22">
        <v>104</v>
      </c>
      <c r="D514" s="28">
        <v>62</v>
      </c>
      <c r="E514" s="28" t="s">
        <v>12</v>
      </c>
      <c r="F514" s="28">
        <v>5</v>
      </c>
      <c r="G514" s="28">
        <v>3</v>
      </c>
      <c r="H514" s="28">
        <v>40</v>
      </c>
      <c r="I514" s="28">
        <v>8</v>
      </c>
      <c r="J514" s="27">
        <v>43.91</v>
      </c>
      <c r="K514" s="27">
        <v>52.69</v>
      </c>
      <c r="L514" s="31" t="s">
        <v>24</v>
      </c>
      <c r="M514" s="30"/>
      <c r="N514" s="522" t="s">
        <v>60</v>
      </c>
    </row>
    <row r="515" spans="2:14" ht="24.75" customHeight="1" thickBot="1" thickTop="1">
      <c r="B515" s="89"/>
      <c r="C515" s="67"/>
      <c r="D515" s="66"/>
      <c r="E515" s="67"/>
      <c r="F515" s="66"/>
      <c r="G515" s="67"/>
      <c r="H515" s="66"/>
      <c r="I515" s="67"/>
      <c r="J515" s="65"/>
      <c r="K515" s="65"/>
      <c r="L515" s="88"/>
      <c r="M515" s="48"/>
      <c r="N515" s="48"/>
    </row>
    <row r="516" spans="1:29" s="14" customFormat="1" ht="24.75" customHeight="1" thickBot="1" thickTop="1">
      <c r="A516" s="181"/>
      <c r="B516" s="316"/>
      <c r="C516" s="317"/>
      <c r="D516" s="317"/>
      <c r="E516" s="317"/>
      <c r="F516" s="59"/>
      <c r="G516" s="328"/>
      <c r="H516" s="329" t="s">
        <v>8</v>
      </c>
      <c r="I516" s="59"/>
      <c r="J516" s="917" t="s">
        <v>33</v>
      </c>
      <c r="K516" s="918"/>
      <c r="L516" s="320"/>
      <c r="M516" s="321"/>
      <c r="N516" s="317"/>
      <c r="O516" s="526"/>
      <c r="P516" s="524"/>
      <c r="Q516" s="181"/>
      <c r="R516" s="181"/>
      <c r="S516" s="181"/>
      <c r="T516" s="181"/>
      <c r="U516" s="181"/>
      <c r="V516" s="181"/>
      <c r="W516" s="181"/>
      <c r="X516" s="181"/>
      <c r="Y516" s="181"/>
      <c r="Z516" s="181"/>
      <c r="AA516" s="181"/>
      <c r="AB516" s="181"/>
      <c r="AC516" s="181"/>
    </row>
    <row r="517" spans="1:29" s="14" customFormat="1" ht="24.75" customHeight="1" thickBot="1" thickTop="1">
      <c r="A517" s="181"/>
      <c r="B517" s="323" t="s">
        <v>1</v>
      </c>
      <c r="C517" s="324" t="s">
        <v>2</v>
      </c>
      <c r="D517" s="324" t="s">
        <v>3</v>
      </c>
      <c r="E517" s="324" t="s">
        <v>7</v>
      </c>
      <c r="F517" s="324" t="s">
        <v>4</v>
      </c>
      <c r="G517" s="324" t="s">
        <v>13</v>
      </c>
      <c r="H517" s="60" t="s">
        <v>14</v>
      </c>
      <c r="I517" s="60" t="s">
        <v>15</v>
      </c>
      <c r="J517" s="325" t="s">
        <v>211</v>
      </c>
      <c r="K517" s="325" t="s">
        <v>212</v>
      </c>
      <c r="L517" s="323" t="s">
        <v>5</v>
      </c>
      <c r="M517" s="326" t="s">
        <v>6</v>
      </c>
      <c r="N517" s="329" t="s">
        <v>47</v>
      </c>
      <c r="O517" s="527" t="s">
        <v>660</v>
      </c>
      <c r="P517" s="503" t="s">
        <v>662</v>
      </c>
      <c r="Q517" s="181"/>
      <c r="R517" s="181"/>
      <c r="S517" s="181"/>
      <c r="T517" s="181"/>
      <c r="U517" s="181"/>
      <c r="V517" s="181"/>
      <c r="W517" s="181"/>
      <c r="X517" s="181"/>
      <c r="Y517" s="181"/>
      <c r="Z517" s="181"/>
      <c r="AA517" s="181"/>
      <c r="AB517" s="181"/>
      <c r="AC517" s="181"/>
    </row>
    <row r="518" spans="2:14" ht="26.25" thickTop="1">
      <c r="B518" s="292" t="s">
        <v>151</v>
      </c>
      <c r="C518" s="293">
        <v>7</v>
      </c>
      <c r="D518" s="293">
        <v>2717</v>
      </c>
      <c r="E518" s="293" t="s">
        <v>9</v>
      </c>
      <c r="F518" s="293">
        <v>2</v>
      </c>
      <c r="G518" s="294"/>
      <c r="H518" s="294"/>
      <c r="I518" s="294">
        <v>12</v>
      </c>
      <c r="J518" s="295">
        <v>0.05</v>
      </c>
      <c r="K518" s="295">
        <v>0.03</v>
      </c>
      <c r="L518" s="186" t="s">
        <v>110</v>
      </c>
      <c r="M518" s="296" t="s">
        <v>204</v>
      </c>
      <c r="N518" s="1000" t="s">
        <v>677</v>
      </c>
    </row>
    <row r="519" spans="2:14" ht="25.5">
      <c r="B519" s="292" t="s">
        <v>151</v>
      </c>
      <c r="C519" s="293">
        <v>7</v>
      </c>
      <c r="D519" s="293">
        <v>2718</v>
      </c>
      <c r="E519" s="293" t="s">
        <v>9</v>
      </c>
      <c r="F519" s="293">
        <v>2</v>
      </c>
      <c r="G519" s="140"/>
      <c r="H519" s="140">
        <v>6</v>
      </c>
      <c r="I519" s="140">
        <v>68</v>
      </c>
      <c r="J519" s="295">
        <v>2.59</v>
      </c>
      <c r="K519" s="295">
        <v>1.9</v>
      </c>
      <c r="L519" s="186" t="s">
        <v>110</v>
      </c>
      <c r="M519" s="296" t="s">
        <v>204</v>
      </c>
      <c r="N519" s="892"/>
    </row>
    <row r="520" spans="2:14" ht="26.25" thickBot="1">
      <c r="B520" s="297" t="s">
        <v>151</v>
      </c>
      <c r="C520" s="146">
        <v>7</v>
      </c>
      <c r="D520" s="146">
        <v>2719</v>
      </c>
      <c r="E520" s="146" t="s">
        <v>9</v>
      </c>
      <c r="F520" s="173">
        <v>2</v>
      </c>
      <c r="G520" s="173"/>
      <c r="H520" s="173">
        <v>3</v>
      </c>
      <c r="I520" s="173">
        <v>18</v>
      </c>
      <c r="J520" s="147">
        <v>1.23</v>
      </c>
      <c r="K520" s="175">
        <v>0.9</v>
      </c>
      <c r="L520" s="172" t="s">
        <v>110</v>
      </c>
      <c r="M520" s="298" t="s">
        <v>204</v>
      </c>
      <c r="N520" s="999"/>
    </row>
    <row r="521" spans="2:14" ht="24.75" customHeight="1" thickBot="1" thickTop="1">
      <c r="B521" s="89"/>
      <c r="C521" s="67"/>
      <c r="D521" s="87"/>
      <c r="E521" s="67"/>
      <c r="F521" s="66"/>
      <c r="G521" s="67"/>
      <c r="H521" s="66"/>
      <c r="I521" s="67"/>
      <c r="J521" s="108"/>
      <c r="K521" s="65"/>
      <c r="L521" s="107"/>
      <c r="M521" s="76"/>
      <c r="N521" s="76"/>
    </row>
    <row r="522" spans="1:29" s="14" customFormat="1" ht="24.75" customHeight="1" thickBot="1" thickTop="1">
      <c r="A522" s="181"/>
      <c r="B522" s="316"/>
      <c r="C522" s="317"/>
      <c r="D522" s="317"/>
      <c r="E522" s="317"/>
      <c r="F522" s="59"/>
      <c r="G522" s="328"/>
      <c r="H522" s="329" t="s">
        <v>8</v>
      </c>
      <c r="I522" s="59"/>
      <c r="J522" s="917" t="s">
        <v>33</v>
      </c>
      <c r="K522" s="918"/>
      <c r="L522" s="320"/>
      <c r="M522" s="321"/>
      <c r="N522" s="317"/>
      <c r="O522" s="526"/>
      <c r="P522" s="524"/>
      <c r="Q522" s="181"/>
      <c r="R522" s="181"/>
      <c r="S522" s="181"/>
      <c r="T522" s="181"/>
      <c r="U522" s="181"/>
      <c r="V522" s="181"/>
      <c r="W522" s="181"/>
      <c r="X522" s="181"/>
      <c r="Y522" s="181"/>
      <c r="Z522" s="181"/>
      <c r="AA522" s="181"/>
      <c r="AB522" s="181"/>
      <c r="AC522" s="181"/>
    </row>
    <row r="523" spans="1:29" s="14" customFormat="1" ht="24.75" customHeight="1" thickBot="1" thickTop="1">
      <c r="A523" s="181"/>
      <c r="B523" s="323" t="s">
        <v>1</v>
      </c>
      <c r="C523" s="324" t="s">
        <v>2</v>
      </c>
      <c r="D523" s="324" t="s">
        <v>3</v>
      </c>
      <c r="E523" s="324" t="s">
        <v>7</v>
      </c>
      <c r="F523" s="324" t="s">
        <v>4</v>
      </c>
      <c r="G523" s="324" t="s">
        <v>13</v>
      </c>
      <c r="H523" s="60" t="s">
        <v>14</v>
      </c>
      <c r="I523" s="60" t="s">
        <v>15</v>
      </c>
      <c r="J523" s="325" t="s">
        <v>211</v>
      </c>
      <c r="K523" s="325" t="s">
        <v>212</v>
      </c>
      <c r="L523" s="323" t="s">
        <v>5</v>
      </c>
      <c r="M523" s="326" t="s">
        <v>6</v>
      </c>
      <c r="N523" s="329" t="s">
        <v>47</v>
      </c>
      <c r="O523" s="527" t="s">
        <v>660</v>
      </c>
      <c r="P523" s="503" t="s">
        <v>662</v>
      </c>
      <c r="Q523" s="181"/>
      <c r="R523" s="181"/>
      <c r="S523" s="181"/>
      <c r="T523" s="181"/>
      <c r="U523" s="181"/>
      <c r="V523" s="181"/>
      <c r="W523" s="181"/>
      <c r="X523" s="181"/>
      <c r="Y523" s="181"/>
      <c r="Z523" s="181"/>
      <c r="AA523" s="181"/>
      <c r="AB523" s="181"/>
      <c r="AC523" s="181"/>
    </row>
    <row r="524" spans="2:14" ht="39.75" customHeight="1" thickTop="1">
      <c r="B524" s="226" t="s">
        <v>152</v>
      </c>
      <c r="C524" s="203">
        <v>28</v>
      </c>
      <c r="D524" s="203">
        <v>147</v>
      </c>
      <c r="E524" s="203" t="s">
        <v>12</v>
      </c>
      <c r="F524" s="203">
        <v>4</v>
      </c>
      <c r="G524" s="159"/>
      <c r="H524" s="159">
        <v>73</v>
      </c>
      <c r="I524" s="159">
        <v>82</v>
      </c>
      <c r="J524" s="282">
        <v>19.06</v>
      </c>
      <c r="K524" s="247">
        <v>15.25</v>
      </c>
      <c r="L524" s="158" t="s">
        <v>75</v>
      </c>
      <c r="M524" s="206" t="s">
        <v>79</v>
      </c>
      <c r="N524" s="516" t="s">
        <v>678</v>
      </c>
    </row>
    <row r="525" spans="2:14" ht="39.75" customHeight="1">
      <c r="B525" s="226" t="s">
        <v>152</v>
      </c>
      <c r="C525" s="203">
        <v>28</v>
      </c>
      <c r="D525" s="203">
        <v>148</v>
      </c>
      <c r="E525" s="203" t="s">
        <v>12</v>
      </c>
      <c r="F525" s="203">
        <v>2</v>
      </c>
      <c r="G525" s="159"/>
      <c r="H525" s="159">
        <v>35</v>
      </c>
      <c r="I525" s="159">
        <v>32</v>
      </c>
      <c r="J525" s="282">
        <v>13.68</v>
      </c>
      <c r="K525" s="247">
        <v>9.12</v>
      </c>
      <c r="L525" s="202" t="s">
        <v>75</v>
      </c>
      <c r="M525" s="206" t="s">
        <v>79</v>
      </c>
      <c r="N525" s="516" t="s">
        <v>678</v>
      </c>
    </row>
    <row r="526" spans="2:14" ht="39.75" customHeight="1">
      <c r="B526" s="226" t="s">
        <v>152</v>
      </c>
      <c r="C526" s="203">
        <v>28</v>
      </c>
      <c r="D526" s="203">
        <v>245</v>
      </c>
      <c r="E526" s="203" t="s">
        <v>12</v>
      </c>
      <c r="F526" s="203">
        <v>3</v>
      </c>
      <c r="G526" s="159"/>
      <c r="H526" s="159">
        <v>81</v>
      </c>
      <c r="I526" s="159">
        <v>20</v>
      </c>
      <c r="J526" s="282">
        <v>25.16</v>
      </c>
      <c r="K526" s="247">
        <v>18.87</v>
      </c>
      <c r="L526" s="202" t="s">
        <v>75</v>
      </c>
      <c r="M526" s="206" t="s">
        <v>79</v>
      </c>
      <c r="N526" s="516" t="s">
        <v>678</v>
      </c>
    </row>
    <row r="527" spans="2:14" ht="39.75" customHeight="1">
      <c r="B527" s="226" t="s">
        <v>152</v>
      </c>
      <c r="C527" s="203">
        <v>28</v>
      </c>
      <c r="D527" s="203">
        <v>257</v>
      </c>
      <c r="E527" s="203" t="s">
        <v>12</v>
      </c>
      <c r="F527" s="203">
        <v>3</v>
      </c>
      <c r="G527" s="159">
        <v>1</v>
      </c>
      <c r="H527" s="159">
        <v>30</v>
      </c>
      <c r="I527" s="159">
        <v>21</v>
      </c>
      <c r="J527" s="282">
        <v>40.35</v>
      </c>
      <c r="K527" s="247">
        <v>30.26</v>
      </c>
      <c r="L527" s="202" t="s">
        <v>75</v>
      </c>
      <c r="M527" s="206" t="s">
        <v>148</v>
      </c>
      <c r="N527" s="516" t="s">
        <v>678</v>
      </c>
    </row>
    <row r="528" spans="2:14" ht="39.75" customHeight="1">
      <c r="B528" s="226" t="s">
        <v>152</v>
      </c>
      <c r="C528" s="203">
        <v>45</v>
      </c>
      <c r="D528" s="203">
        <v>38</v>
      </c>
      <c r="E528" s="203" t="s">
        <v>21</v>
      </c>
      <c r="F528" s="203">
        <v>3</v>
      </c>
      <c r="G528" s="159"/>
      <c r="H528" s="159">
        <v>32</v>
      </c>
      <c r="I528" s="159">
        <v>98</v>
      </c>
      <c r="J528" s="282">
        <v>7.76</v>
      </c>
      <c r="K528" s="247">
        <v>5.96</v>
      </c>
      <c r="L528" s="202" t="s">
        <v>75</v>
      </c>
      <c r="M528" s="206" t="s">
        <v>79</v>
      </c>
      <c r="N528" s="516" t="s">
        <v>679</v>
      </c>
    </row>
    <row r="529" spans="2:14" ht="39.75" customHeight="1">
      <c r="B529" s="250" t="s">
        <v>152</v>
      </c>
      <c r="C529" s="53">
        <v>57</v>
      </c>
      <c r="D529" s="53">
        <v>1224</v>
      </c>
      <c r="E529" s="53" t="s">
        <v>21</v>
      </c>
      <c r="F529" s="53">
        <v>3</v>
      </c>
      <c r="G529" s="12"/>
      <c r="H529" s="12">
        <v>3</v>
      </c>
      <c r="I529" s="12">
        <v>92</v>
      </c>
      <c r="J529" s="248">
        <v>0.91</v>
      </c>
      <c r="K529" s="52">
        <v>0.71</v>
      </c>
      <c r="L529" s="55" t="s">
        <v>153</v>
      </c>
      <c r="M529" s="254"/>
      <c r="N529" s="516" t="s">
        <v>678</v>
      </c>
    </row>
    <row r="530" spans="2:14" ht="39.75" customHeight="1">
      <c r="B530" s="250" t="s">
        <v>152</v>
      </c>
      <c r="C530" s="53">
        <v>57</v>
      </c>
      <c r="D530" s="53">
        <v>1225</v>
      </c>
      <c r="E530" s="53" t="s">
        <v>21</v>
      </c>
      <c r="F530" s="53">
        <v>3</v>
      </c>
      <c r="G530" s="12"/>
      <c r="H530" s="12">
        <v>16</v>
      </c>
      <c r="I530" s="12">
        <v>22</v>
      </c>
      <c r="J530" s="248">
        <v>3.77</v>
      </c>
      <c r="K530" s="52">
        <v>2.93</v>
      </c>
      <c r="L530" s="55" t="s">
        <v>131</v>
      </c>
      <c r="M530" s="254" t="s">
        <v>80</v>
      </c>
      <c r="N530" s="516" t="s">
        <v>678</v>
      </c>
    </row>
    <row r="531" spans="2:14" ht="39.75" customHeight="1">
      <c r="B531" s="250" t="s">
        <v>152</v>
      </c>
      <c r="C531" s="53">
        <v>57</v>
      </c>
      <c r="D531" s="53">
        <v>1226</v>
      </c>
      <c r="E531" s="53" t="s">
        <v>21</v>
      </c>
      <c r="F531" s="53">
        <v>3</v>
      </c>
      <c r="G531" s="12"/>
      <c r="H531" s="12">
        <v>4</v>
      </c>
      <c r="I531" s="12">
        <v>72</v>
      </c>
      <c r="J531" s="248">
        <v>1.1</v>
      </c>
      <c r="K531" s="52">
        <v>0.85</v>
      </c>
      <c r="L531" s="55" t="s">
        <v>131</v>
      </c>
      <c r="M531" s="254" t="s">
        <v>80</v>
      </c>
      <c r="N531" s="516" t="s">
        <v>678</v>
      </c>
    </row>
    <row r="532" spans="2:14" ht="39.75" customHeight="1">
      <c r="B532" s="292" t="s">
        <v>152</v>
      </c>
      <c r="C532" s="293">
        <v>59</v>
      </c>
      <c r="D532" s="293">
        <v>693</v>
      </c>
      <c r="E532" s="293" t="s">
        <v>21</v>
      </c>
      <c r="F532" s="293">
        <v>1</v>
      </c>
      <c r="G532" s="140"/>
      <c r="H532" s="140">
        <v>24</v>
      </c>
      <c r="I532" s="140">
        <v>23</v>
      </c>
      <c r="J532" s="307">
        <v>16.89</v>
      </c>
      <c r="K532" s="295">
        <v>9.39</v>
      </c>
      <c r="L532" s="186" t="s">
        <v>131</v>
      </c>
      <c r="M532" s="296" t="s">
        <v>79</v>
      </c>
      <c r="N532" s="516" t="s">
        <v>678</v>
      </c>
    </row>
    <row r="533" spans="2:14" ht="39.75" customHeight="1">
      <c r="B533" s="292" t="s">
        <v>152</v>
      </c>
      <c r="C533" s="293">
        <v>59</v>
      </c>
      <c r="D533" s="293">
        <v>1468</v>
      </c>
      <c r="E533" s="293" t="s">
        <v>21</v>
      </c>
      <c r="F533" s="293">
        <v>1</v>
      </c>
      <c r="G533" s="140"/>
      <c r="H533" s="140">
        <v>24</v>
      </c>
      <c r="I533" s="140">
        <v>30</v>
      </c>
      <c r="J533" s="307">
        <v>16.94</v>
      </c>
      <c r="K533" s="295">
        <v>9.41</v>
      </c>
      <c r="L533" s="186" t="s">
        <v>131</v>
      </c>
      <c r="M533" s="296" t="s">
        <v>79</v>
      </c>
      <c r="N533" s="516" t="s">
        <v>678</v>
      </c>
    </row>
    <row r="534" spans="2:14" ht="39.75" customHeight="1">
      <c r="B534" s="226" t="s">
        <v>152</v>
      </c>
      <c r="C534" s="203">
        <v>78</v>
      </c>
      <c r="D534" s="203">
        <v>11</v>
      </c>
      <c r="E534" s="203" t="s">
        <v>25</v>
      </c>
      <c r="F534" s="203">
        <v>1</v>
      </c>
      <c r="G534" s="159">
        <v>1</v>
      </c>
      <c r="H534" s="159">
        <v>35</v>
      </c>
      <c r="I534" s="159">
        <v>66</v>
      </c>
      <c r="J534" s="282">
        <v>12.61</v>
      </c>
      <c r="K534" s="247">
        <v>5.61</v>
      </c>
      <c r="L534" s="202" t="s">
        <v>75</v>
      </c>
      <c r="M534" s="206" t="s">
        <v>79</v>
      </c>
      <c r="N534" s="516" t="s">
        <v>678</v>
      </c>
    </row>
    <row r="535" spans="2:14" ht="39.75" customHeight="1">
      <c r="B535" s="226" t="s">
        <v>152</v>
      </c>
      <c r="C535" s="203">
        <v>78</v>
      </c>
      <c r="D535" s="203">
        <v>181</v>
      </c>
      <c r="E535" s="203" t="s">
        <v>21</v>
      </c>
      <c r="F535" s="203">
        <v>5</v>
      </c>
      <c r="G535" s="159"/>
      <c r="H535" s="159">
        <v>7</v>
      </c>
      <c r="I535" s="159">
        <v>70</v>
      </c>
      <c r="J535" s="282">
        <v>0.8</v>
      </c>
      <c r="K535" s="247">
        <v>1.19</v>
      </c>
      <c r="L535" s="202" t="s">
        <v>75</v>
      </c>
      <c r="M535" s="206" t="s">
        <v>80</v>
      </c>
      <c r="N535" s="516" t="s">
        <v>678</v>
      </c>
    </row>
    <row r="536" spans="2:14" ht="39.75" customHeight="1">
      <c r="B536" s="226" t="s">
        <v>152</v>
      </c>
      <c r="C536" s="203">
        <v>78</v>
      </c>
      <c r="D536" s="203">
        <v>182</v>
      </c>
      <c r="E536" s="203" t="s">
        <v>21</v>
      </c>
      <c r="F536" s="203">
        <v>5</v>
      </c>
      <c r="G536" s="159"/>
      <c r="H536" s="159">
        <v>3</v>
      </c>
      <c r="I536" s="159">
        <v>43</v>
      </c>
      <c r="J536" s="282">
        <v>0.35</v>
      </c>
      <c r="K536" s="247">
        <v>0.53</v>
      </c>
      <c r="L536" s="202" t="s">
        <v>75</v>
      </c>
      <c r="M536" s="206" t="s">
        <v>80</v>
      </c>
      <c r="N536" s="516" t="s">
        <v>678</v>
      </c>
    </row>
    <row r="537" spans="2:15" ht="39.75" customHeight="1">
      <c r="B537" s="226" t="s">
        <v>152</v>
      </c>
      <c r="C537" s="203">
        <v>85</v>
      </c>
      <c r="D537" s="203">
        <v>14</v>
      </c>
      <c r="E537" s="203" t="s">
        <v>12</v>
      </c>
      <c r="F537" s="203">
        <v>2</v>
      </c>
      <c r="G537" s="159">
        <v>10</v>
      </c>
      <c r="H537" s="159">
        <v>75</v>
      </c>
      <c r="I537" s="159">
        <v>30</v>
      </c>
      <c r="J537" s="282">
        <v>416.51</v>
      </c>
      <c r="K537" s="247">
        <v>277.67</v>
      </c>
      <c r="L537" s="202" t="s">
        <v>75</v>
      </c>
      <c r="M537" s="224" t="s">
        <v>79</v>
      </c>
      <c r="N537" s="516" t="s">
        <v>680</v>
      </c>
      <c r="O537" s="528">
        <f>71.56+72.3</f>
        <v>143.86</v>
      </c>
    </row>
    <row r="538" spans="2:14" ht="39.75" customHeight="1">
      <c r="B538" s="226" t="s">
        <v>152</v>
      </c>
      <c r="C538" s="203">
        <v>85</v>
      </c>
      <c r="D538" s="203">
        <v>245</v>
      </c>
      <c r="E538" s="203" t="s">
        <v>12</v>
      </c>
      <c r="F538" s="203">
        <v>2</v>
      </c>
      <c r="G538" s="159"/>
      <c r="H538" s="159">
        <v>3</v>
      </c>
      <c r="I538" s="159">
        <v>50</v>
      </c>
      <c r="J538" s="299">
        <v>1.36</v>
      </c>
      <c r="K538" s="299">
        <v>0.9</v>
      </c>
      <c r="L538" s="202" t="s">
        <v>75</v>
      </c>
      <c r="M538" s="224" t="s">
        <v>80</v>
      </c>
      <c r="N538" s="516" t="s">
        <v>678</v>
      </c>
    </row>
    <row r="539" spans="2:14" ht="39.75" customHeight="1">
      <c r="B539" s="226" t="s">
        <v>152</v>
      </c>
      <c r="C539" s="203">
        <v>87</v>
      </c>
      <c r="D539" s="203">
        <v>7</v>
      </c>
      <c r="E539" s="203" t="s">
        <v>22</v>
      </c>
      <c r="F539" s="203"/>
      <c r="G539" s="159"/>
      <c r="H539" s="159">
        <v>32</v>
      </c>
      <c r="I539" s="159">
        <v>95</v>
      </c>
      <c r="J539" s="299"/>
      <c r="K539" s="299"/>
      <c r="L539" s="202" t="s">
        <v>75</v>
      </c>
      <c r="M539" s="224" t="s">
        <v>119</v>
      </c>
      <c r="N539" s="516" t="s">
        <v>678</v>
      </c>
    </row>
    <row r="540" spans="2:14" ht="39.75" customHeight="1">
      <c r="B540" s="226" t="s">
        <v>152</v>
      </c>
      <c r="C540" s="203">
        <v>87</v>
      </c>
      <c r="D540" s="203">
        <v>8</v>
      </c>
      <c r="E540" s="203" t="s">
        <v>25</v>
      </c>
      <c r="F540" s="203">
        <v>2</v>
      </c>
      <c r="G540" s="159"/>
      <c r="H540" s="159">
        <v>8</v>
      </c>
      <c r="I540" s="159">
        <v>2</v>
      </c>
      <c r="J540" s="299">
        <v>0.58</v>
      </c>
      <c r="K540" s="299">
        <v>0.25</v>
      </c>
      <c r="L540" s="202" t="s">
        <v>75</v>
      </c>
      <c r="M540" s="224"/>
      <c r="N540" s="516" t="s">
        <v>678</v>
      </c>
    </row>
    <row r="541" spans="2:14" ht="39.75" customHeight="1">
      <c r="B541" s="226" t="s">
        <v>152</v>
      </c>
      <c r="C541" s="203">
        <v>87</v>
      </c>
      <c r="D541" s="203">
        <v>9</v>
      </c>
      <c r="E541" s="203" t="s">
        <v>12</v>
      </c>
      <c r="F541" s="203">
        <v>3</v>
      </c>
      <c r="G541" s="159"/>
      <c r="H541" s="159">
        <v>32</v>
      </c>
      <c r="I541" s="159">
        <v>7</v>
      </c>
      <c r="J541" s="299">
        <v>9.94</v>
      </c>
      <c r="K541" s="299">
        <v>7.54</v>
      </c>
      <c r="L541" s="202" t="s">
        <v>75</v>
      </c>
      <c r="M541" s="224" t="s">
        <v>76</v>
      </c>
      <c r="N541" s="516" t="s">
        <v>678</v>
      </c>
    </row>
    <row r="542" spans="2:14" ht="39.75" customHeight="1">
      <c r="B542" s="226" t="s">
        <v>152</v>
      </c>
      <c r="C542" s="203">
        <v>87</v>
      </c>
      <c r="D542" s="203">
        <v>10</v>
      </c>
      <c r="E542" s="203" t="s">
        <v>12</v>
      </c>
      <c r="F542" s="203">
        <v>3</v>
      </c>
      <c r="G542" s="159">
        <v>23</v>
      </c>
      <c r="H542" s="159">
        <v>54</v>
      </c>
      <c r="I542" s="159">
        <v>23</v>
      </c>
      <c r="J542" s="299">
        <v>729.51</v>
      </c>
      <c r="K542" s="299">
        <v>547.14</v>
      </c>
      <c r="L542" s="202" t="s">
        <v>75</v>
      </c>
      <c r="M542" s="224" t="s">
        <v>79</v>
      </c>
      <c r="N542" s="516" t="s">
        <v>678</v>
      </c>
    </row>
    <row r="543" spans="2:14" ht="39.75" customHeight="1">
      <c r="B543" s="226" t="s">
        <v>152</v>
      </c>
      <c r="C543" s="203">
        <v>87</v>
      </c>
      <c r="D543" s="203">
        <v>11</v>
      </c>
      <c r="E543" s="203" t="s">
        <v>12</v>
      </c>
      <c r="F543" s="203">
        <v>4</v>
      </c>
      <c r="G543" s="159">
        <v>2</v>
      </c>
      <c r="H543" s="159">
        <v>27</v>
      </c>
      <c r="I543" s="159">
        <v>92</v>
      </c>
      <c r="J543" s="299">
        <v>58.86</v>
      </c>
      <c r="K543" s="299">
        <v>47.08</v>
      </c>
      <c r="L543" s="202" t="s">
        <v>75</v>
      </c>
      <c r="M543" s="224" t="s">
        <v>76</v>
      </c>
      <c r="N543" s="516" t="s">
        <v>678</v>
      </c>
    </row>
    <row r="544" spans="2:14" ht="39.75" customHeight="1">
      <c r="B544" s="922" t="s">
        <v>152</v>
      </c>
      <c r="C544" s="924">
        <v>87</v>
      </c>
      <c r="D544" s="924">
        <v>12</v>
      </c>
      <c r="E544" s="159" t="s">
        <v>93</v>
      </c>
      <c r="F544" s="203">
        <v>3</v>
      </c>
      <c r="G544" s="159">
        <v>15</v>
      </c>
      <c r="H544" s="159">
        <v>54</v>
      </c>
      <c r="I544" s="159">
        <v>0</v>
      </c>
      <c r="J544" s="299">
        <v>361.16</v>
      </c>
      <c r="K544" s="299">
        <v>280.9</v>
      </c>
      <c r="L544" s="922" t="s">
        <v>75</v>
      </c>
      <c r="M544" s="899" t="s">
        <v>76</v>
      </c>
      <c r="N544" s="516" t="s">
        <v>678</v>
      </c>
    </row>
    <row r="545" spans="2:14" ht="39.75" customHeight="1">
      <c r="B545" s="940"/>
      <c r="C545" s="939"/>
      <c r="D545" s="939"/>
      <c r="E545" s="159" t="s">
        <v>77</v>
      </c>
      <c r="F545" s="159">
        <v>2</v>
      </c>
      <c r="G545" s="159">
        <v>11</v>
      </c>
      <c r="H545" s="159">
        <v>87</v>
      </c>
      <c r="I545" s="159">
        <v>72</v>
      </c>
      <c r="J545" s="299">
        <v>85.88</v>
      </c>
      <c r="K545" s="299">
        <v>36.8</v>
      </c>
      <c r="L545" s="938"/>
      <c r="M545" s="919"/>
      <c r="N545" s="516" t="s">
        <v>678</v>
      </c>
    </row>
    <row r="546" spans="2:14" ht="39.75" customHeight="1">
      <c r="B546" s="220" t="s">
        <v>152</v>
      </c>
      <c r="C546" s="203">
        <v>87</v>
      </c>
      <c r="D546" s="203">
        <v>15</v>
      </c>
      <c r="E546" s="203" t="s">
        <v>21</v>
      </c>
      <c r="F546" s="203">
        <v>3</v>
      </c>
      <c r="G546" s="203"/>
      <c r="H546" s="203">
        <v>24</v>
      </c>
      <c r="I546" s="203">
        <v>99</v>
      </c>
      <c r="J546" s="299">
        <v>5.81</v>
      </c>
      <c r="K546" s="299">
        <v>4.52</v>
      </c>
      <c r="L546" s="202" t="s">
        <v>75</v>
      </c>
      <c r="M546" s="224" t="s">
        <v>76</v>
      </c>
      <c r="N546" s="516" t="s">
        <v>678</v>
      </c>
    </row>
    <row r="547" spans="2:14" ht="39.75" customHeight="1">
      <c r="B547" s="226" t="s">
        <v>152</v>
      </c>
      <c r="C547" s="203">
        <v>87</v>
      </c>
      <c r="D547" s="203" t="s">
        <v>154</v>
      </c>
      <c r="E547" s="203" t="s">
        <v>155</v>
      </c>
      <c r="F547" s="203"/>
      <c r="G547" s="159"/>
      <c r="H547" s="159"/>
      <c r="I547" s="159">
        <v>0</v>
      </c>
      <c r="J547" s="299"/>
      <c r="K547" s="299"/>
      <c r="L547" s="202" t="s">
        <v>75</v>
      </c>
      <c r="M547" s="195" t="s">
        <v>76</v>
      </c>
      <c r="N547" s="516" t="s">
        <v>678</v>
      </c>
    </row>
    <row r="548" spans="2:14" ht="39.75" customHeight="1">
      <c r="B548" s="226" t="s">
        <v>152</v>
      </c>
      <c r="C548" s="203">
        <v>87</v>
      </c>
      <c r="D548" s="203">
        <v>42</v>
      </c>
      <c r="E548" s="203" t="s">
        <v>12</v>
      </c>
      <c r="F548" s="203">
        <v>3</v>
      </c>
      <c r="G548" s="159"/>
      <c r="H548" s="159">
        <v>17</v>
      </c>
      <c r="I548" s="159">
        <v>80</v>
      </c>
      <c r="J548" s="299">
        <v>5.52</v>
      </c>
      <c r="K548" s="299">
        <v>4.14</v>
      </c>
      <c r="L548" s="202" t="s">
        <v>75</v>
      </c>
      <c r="M548" s="195" t="s">
        <v>80</v>
      </c>
      <c r="N548" s="516" t="s">
        <v>678</v>
      </c>
    </row>
    <row r="549" spans="2:14" ht="39.75" customHeight="1">
      <c r="B549" s="226" t="s">
        <v>152</v>
      </c>
      <c r="C549" s="203">
        <v>87</v>
      </c>
      <c r="D549" s="203">
        <v>43</v>
      </c>
      <c r="E549" s="203" t="s">
        <v>12</v>
      </c>
      <c r="F549" s="203">
        <v>3</v>
      </c>
      <c r="G549" s="159"/>
      <c r="H549" s="159">
        <v>1</v>
      </c>
      <c r="I549" s="159">
        <v>50</v>
      </c>
      <c r="J549" s="299">
        <v>0.46</v>
      </c>
      <c r="K549" s="299">
        <v>0.35</v>
      </c>
      <c r="L549" s="202" t="s">
        <v>75</v>
      </c>
      <c r="M549" s="195" t="s">
        <v>80</v>
      </c>
      <c r="N549" s="516" t="s">
        <v>678</v>
      </c>
    </row>
    <row r="550" spans="2:14" ht="39.75" customHeight="1">
      <c r="B550" s="226" t="s">
        <v>152</v>
      </c>
      <c r="C550" s="203">
        <v>87</v>
      </c>
      <c r="D550" s="203">
        <v>44</v>
      </c>
      <c r="E550" s="203" t="s">
        <v>12</v>
      </c>
      <c r="F550" s="203">
        <v>3</v>
      </c>
      <c r="G550" s="159"/>
      <c r="H550" s="159">
        <v>3</v>
      </c>
      <c r="I550" s="159">
        <v>27</v>
      </c>
      <c r="J550" s="299">
        <v>1.01</v>
      </c>
      <c r="K550" s="299">
        <v>0.76</v>
      </c>
      <c r="L550" s="202" t="s">
        <v>75</v>
      </c>
      <c r="M550" s="195" t="s">
        <v>80</v>
      </c>
      <c r="N550" s="516" t="s">
        <v>678</v>
      </c>
    </row>
    <row r="551" spans="2:14" ht="39.75" customHeight="1">
      <c r="B551" s="226" t="s">
        <v>152</v>
      </c>
      <c r="C551" s="203">
        <v>87</v>
      </c>
      <c r="D551" s="203">
        <v>45</v>
      </c>
      <c r="E551" s="203" t="s">
        <v>12</v>
      </c>
      <c r="F551" s="203">
        <v>4</v>
      </c>
      <c r="G551" s="159"/>
      <c r="H551" s="159">
        <v>6</v>
      </c>
      <c r="I551" s="159">
        <v>12</v>
      </c>
      <c r="J551" s="299">
        <v>1.58</v>
      </c>
      <c r="K551" s="299">
        <v>1.26</v>
      </c>
      <c r="L551" s="202" t="s">
        <v>75</v>
      </c>
      <c r="M551" s="195" t="s">
        <v>80</v>
      </c>
      <c r="N551" s="516" t="s">
        <v>678</v>
      </c>
    </row>
    <row r="552" spans="2:14" ht="39.75" customHeight="1">
      <c r="B552" s="920" t="s">
        <v>152</v>
      </c>
      <c r="C552" s="924">
        <v>88</v>
      </c>
      <c r="D552" s="924">
        <v>6</v>
      </c>
      <c r="E552" s="203" t="s">
        <v>78</v>
      </c>
      <c r="F552" s="203">
        <v>3</v>
      </c>
      <c r="G552" s="159">
        <v>4</v>
      </c>
      <c r="H552" s="159">
        <v>20</v>
      </c>
      <c r="I552" s="159">
        <v>0</v>
      </c>
      <c r="J552" s="299">
        <v>130.15</v>
      </c>
      <c r="K552" s="299">
        <v>97.61</v>
      </c>
      <c r="L552" s="922" t="s">
        <v>75</v>
      </c>
      <c r="M552" s="899" t="s">
        <v>128</v>
      </c>
      <c r="N552" s="891" t="s">
        <v>681</v>
      </c>
    </row>
    <row r="553" spans="2:14" ht="39.75" customHeight="1">
      <c r="B553" s="942"/>
      <c r="C553" s="941"/>
      <c r="D553" s="941"/>
      <c r="E553" s="203" t="s">
        <v>96</v>
      </c>
      <c r="F553" s="203">
        <v>4</v>
      </c>
      <c r="G553" s="159"/>
      <c r="H553" s="159">
        <v>13</v>
      </c>
      <c r="I553" s="159">
        <v>0</v>
      </c>
      <c r="J553" s="299">
        <v>3.02</v>
      </c>
      <c r="K553" s="299">
        <v>3.36</v>
      </c>
      <c r="L553" s="940"/>
      <c r="M553" s="904"/>
      <c r="N553" s="892"/>
    </row>
    <row r="554" spans="2:14" ht="39.75" customHeight="1">
      <c r="B554" s="942"/>
      <c r="C554" s="941"/>
      <c r="D554" s="941"/>
      <c r="E554" s="203" t="s">
        <v>156</v>
      </c>
      <c r="F554" s="203">
        <v>3</v>
      </c>
      <c r="G554" s="159"/>
      <c r="H554" s="159">
        <v>54</v>
      </c>
      <c r="I554" s="159">
        <v>0</v>
      </c>
      <c r="J554" s="299">
        <v>3.07</v>
      </c>
      <c r="K554" s="299">
        <v>1.39</v>
      </c>
      <c r="L554" s="940"/>
      <c r="M554" s="904"/>
      <c r="N554" s="892"/>
    </row>
    <row r="555" spans="2:14" ht="39.75" customHeight="1">
      <c r="B555" s="921"/>
      <c r="C555" s="939"/>
      <c r="D555" s="939"/>
      <c r="E555" s="203" t="s">
        <v>157</v>
      </c>
      <c r="F555" s="203">
        <v>4</v>
      </c>
      <c r="G555" s="159">
        <v>11</v>
      </c>
      <c r="H555" s="159">
        <v>12</v>
      </c>
      <c r="I555" s="159">
        <v>8</v>
      </c>
      <c r="J555" s="299">
        <v>172.3</v>
      </c>
      <c r="K555" s="299">
        <v>201.02</v>
      </c>
      <c r="L555" s="938"/>
      <c r="M555" s="919"/>
      <c r="N555" s="893"/>
    </row>
    <row r="556" spans="2:14" ht="39.75" customHeight="1">
      <c r="B556" s="226" t="s">
        <v>152</v>
      </c>
      <c r="C556" s="203">
        <v>88</v>
      </c>
      <c r="D556" s="203">
        <v>12</v>
      </c>
      <c r="E556" s="203" t="s">
        <v>25</v>
      </c>
      <c r="F556" s="203">
        <v>3</v>
      </c>
      <c r="G556" s="159">
        <v>9</v>
      </c>
      <c r="H556" s="159">
        <v>34</v>
      </c>
      <c r="I556" s="159">
        <v>30</v>
      </c>
      <c r="J556" s="299">
        <v>53.08</v>
      </c>
      <c r="K556" s="299">
        <v>24.13</v>
      </c>
      <c r="L556" s="202" t="s">
        <v>75</v>
      </c>
      <c r="M556" s="195" t="s">
        <v>134</v>
      </c>
      <c r="N556" s="516" t="s">
        <v>678</v>
      </c>
    </row>
    <row r="557" spans="2:14" ht="39.75" customHeight="1">
      <c r="B557" s="226" t="s">
        <v>152</v>
      </c>
      <c r="C557" s="203">
        <v>88</v>
      </c>
      <c r="D557" s="203">
        <v>166</v>
      </c>
      <c r="E557" s="203" t="s">
        <v>25</v>
      </c>
      <c r="F557" s="203">
        <v>1</v>
      </c>
      <c r="G557" s="159"/>
      <c r="H557" s="159">
        <v>56</v>
      </c>
      <c r="I557" s="159">
        <v>75</v>
      </c>
      <c r="J557" s="299">
        <v>5.28</v>
      </c>
      <c r="K557" s="299">
        <v>2.34</v>
      </c>
      <c r="L557" s="202" t="s">
        <v>75</v>
      </c>
      <c r="M557" s="195" t="s">
        <v>134</v>
      </c>
      <c r="N557" s="516" t="s">
        <v>678</v>
      </c>
    </row>
    <row r="558" spans="2:14" ht="39.75" customHeight="1">
      <c r="B558" s="226" t="s">
        <v>152</v>
      </c>
      <c r="C558" s="203">
        <v>88</v>
      </c>
      <c r="D558" s="203">
        <v>203</v>
      </c>
      <c r="E558" s="203" t="s">
        <v>21</v>
      </c>
      <c r="F558" s="203">
        <v>4</v>
      </c>
      <c r="G558" s="159"/>
      <c r="H558" s="159">
        <v>11</v>
      </c>
      <c r="I558" s="159">
        <v>52</v>
      </c>
      <c r="J558" s="299">
        <v>1.78</v>
      </c>
      <c r="K558" s="299">
        <v>2.08</v>
      </c>
      <c r="L558" s="202" t="s">
        <v>75</v>
      </c>
      <c r="M558" s="195" t="s">
        <v>80</v>
      </c>
      <c r="N558" s="516" t="s">
        <v>678</v>
      </c>
    </row>
    <row r="559" spans="2:14" ht="39.75" customHeight="1">
      <c r="B559" s="226" t="s">
        <v>152</v>
      </c>
      <c r="C559" s="203">
        <v>88</v>
      </c>
      <c r="D559" s="203">
        <v>204</v>
      </c>
      <c r="E559" s="203" t="s">
        <v>21</v>
      </c>
      <c r="F559" s="203">
        <v>4</v>
      </c>
      <c r="G559" s="159"/>
      <c r="H559" s="159">
        <v>10</v>
      </c>
      <c r="I559" s="159">
        <v>0</v>
      </c>
      <c r="J559" s="299">
        <v>1.55</v>
      </c>
      <c r="K559" s="299">
        <v>1.81</v>
      </c>
      <c r="L559" s="202" t="s">
        <v>75</v>
      </c>
      <c r="M559" s="195" t="s">
        <v>80</v>
      </c>
      <c r="N559" s="516" t="s">
        <v>678</v>
      </c>
    </row>
    <row r="560" spans="2:14" ht="39.75" customHeight="1">
      <c r="B560" s="226" t="s">
        <v>152</v>
      </c>
      <c r="C560" s="203">
        <v>88</v>
      </c>
      <c r="D560" s="203">
        <v>205</v>
      </c>
      <c r="E560" s="203" t="s">
        <v>25</v>
      </c>
      <c r="F560" s="203">
        <v>1</v>
      </c>
      <c r="G560" s="159"/>
      <c r="H560" s="159">
        <v>6</v>
      </c>
      <c r="I560" s="159">
        <v>90</v>
      </c>
      <c r="J560" s="299">
        <v>0.64</v>
      </c>
      <c r="K560" s="299">
        <v>0.29</v>
      </c>
      <c r="L560" s="202" t="s">
        <v>75</v>
      </c>
      <c r="M560" s="195" t="s">
        <v>80</v>
      </c>
      <c r="N560" s="516" t="s">
        <v>678</v>
      </c>
    </row>
    <row r="561" spans="2:14" ht="39.75" customHeight="1">
      <c r="B561" s="226" t="s">
        <v>152</v>
      </c>
      <c r="C561" s="203">
        <v>88</v>
      </c>
      <c r="D561" s="203">
        <v>206</v>
      </c>
      <c r="E561" s="203" t="s">
        <v>25</v>
      </c>
      <c r="F561" s="203">
        <v>1</v>
      </c>
      <c r="G561" s="159"/>
      <c r="H561" s="159"/>
      <c r="I561" s="159">
        <v>85</v>
      </c>
      <c r="J561" s="299">
        <v>0.08</v>
      </c>
      <c r="K561" s="299">
        <v>0.04</v>
      </c>
      <c r="L561" s="202" t="s">
        <v>75</v>
      </c>
      <c r="M561" s="195" t="s">
        <v>80</v>
      </c>
      <c r="N561" s="516" t="s">
        <v>678</v>
      </c>
    </row>
    <row r="562" spans="2:14" ht="39.75" customHeight="1">
      <c r="B562" s="226" t="s">
        <v>152</v>
      </c>
      <c r="C562" s="203">
        <v>89</v>
      </c>
      <c r="D562" s="203">
        <v>1</v>
      </c>
      <c r="E562" s="203" t="s">
        <v>158</v>
      </c>
      <c r="F562" s="203">
        <v>2</v>
      </c>
      <c r="G562" s="159">
        <v>1</v>
      </c>
      <c r="H562" s="159">
        <v>17</v>
      </c>
      <c r="I562" s="159">
        <v>45</v>
      </c>
      <c r="J562" s="299">
        <v>8.49</v>
      </c>
      <c r="K562" s="299">
        <v>3.03</v>
      </c>
      <c r="L562" s="202" t="s">
        <v>75</v>
      </c>
      <c r="M562" s="195" t="s">
        <v>134</v>
      </c>
      <c r="N562" s="516" t="s">
        <v>678</v>
      </c>
    </row>
    <row r="563" spans="2:14" ht="39.75" customHeight="1">
      <c r="B563" s="226" t="s">
        <v>152</v>
      </c>
      <c r="C563" s="203">
        <v>89</v>
      </c>
      <c r="D563" s="203">
        <v>2</v>
      </c>
      <c r="E563" s="203" t="s">
        <v>158</v>
      </c>
      <c r="F563" s="203">
        <v>2</v>
      </c>
      <c r="G563" s="159">
        <v>5</v>
      </c>
      <c r="H563" s="159">
        <v>45</v>
      </c>
      <c r="I563" s="159">
        <v>63</v>
      </c>
      <c r="J563" s="299">
        <v>39.45</v>
      </c>
      <c r="K563" s="299">
        <v>14.09</v>
      </c>
      <c r="L563" s="202" t="s">
        <v>75</v>
      </c>
      <c r="M563" s="195" t="s">
        <v>134</v>
      </c>
      <c r="N563" s="516" t="s">
        <v>678</v>
      </c>
    </row>
    <row r="564" spans="2:14" ht="39.75" customHeight="1">
      <c r="B564" s="920" t="s">
        <v>152</v>
      </c>
      <c r="C564" s="924">
        <v>89</v>
      </c>
      <c r="D564" s="924">
        <v>6</v>
      </c>
      <c r="E564" s="203" t="s">
        <v>93</v>
      </c>
      <c r="F564" s="203">
        <v>3</v>
      </c>
      <c r="G564" s="159"/>
      <c r="H564" s="159">
        <v>12</v>
      </c>
      <c r="I564" s="159">
        <v>0</v>
      </c>
      <c r="J564" s="299">
        <v>2.79</v>
      </c>
      <c r="K564" s="299">
        <v>2.17</v>
      </c>
      <c r="L564" s="922" t="s">
        <v>75</v>
      </c>
      <c r="M564" s="899" t="s">
        <v>134</v>
      </c>
      <c r="N564" s="516" t="s">
        <v>678</v>
      </c>
    </row>
    <row r="565" spans="2:14" ht="39.75" customHeight="1">
      <c r="B565" s="921"/>
      <c r="C565" s="939"/>
      <c r="D565" s="939"/>
      <c r="E565" s="203" t="s">
        <v>159</v>
      </c>
      <c r="F565" s="203">
        <v>2</v>
      </c>
      <c r="G565" s="159">
        <v>2</v>
      </c>
      <c r="H565" s="159">
        <v>21</v>
      </c>
      <c r="I565" s="159">
        <v>30</v>
      </c>
      <c r="J565" s="299">
        <v>16</v>
      </c>
      <c r="K565" s="299">
        <v>5.71</v>
      </c>
      <c r="L565" s="938"/>
      <c r="M565" s="919"/>
      <c r="N565" s="516" t="s">
        <v>678</v>
      </c>
    </row>
    <row r="566" spans="2:14" ht="39.75" customHeight="1">
      <c r="B566" s="226" t="s">
        <v>152</v>
      </c>
      <c r="C566" s="203">
        <v>89</v>
      </c>
      <c r="D566" s="203">
        <v>22</v>
      </c>
      <c r="E566" s="203" t="s">
        <v>158</v>
      </c>
      <c r="F566" s="203">
        <v>2</v>
      </c>
      <c r="G566" s="159"/>
      <c r="H566" s="159">
        <v>8</v>
      </c>
      <c r="I566" s="159">
        <v>78</v>
      </c>
      <c r="J566" s="299">
        <v>0.63</v>
      </c>
      <c r="K566" s="299">
        <v>0.23</v>
      </c>
      <c r="L566" s="202" t="s">
        <v>75</v>
      </c>
      <c r="M566" s="195" t="s">
        <v>160</v>
      </c>
      <c r="N566" s="516" t="s">
        <v>678</v>
      </c>
    </row>
    <row r="567" spans="2:14" ht="39.75" customHeight="1">
      <c r="B567" s="226" t="s">
        <v>152</v>
      </c>
      <c r="C567" s="203">
        <v>89</v>
      </c>
      <c r="D567" s="203">
        <v>23</v>
      </c>
      <c r="E567" s="203" t="s">
        <v>158</v>
      </c>
      <c r="F567" s="203">
        <v>2</v>
      </c>
      <c r="G567" s="159">
        <v>4</v>
      </c>
      <c r="H567" s="159">
        <v>44</v>
      </c>
      <c r="I567" s="159">
        <v>0</v>
      </c>
      <c r="J567" s="299">
        <v>32.1</v>
      </c>
      <c r="K567" s="299">
        <v>11.47</v>
      </c>
      <c r="L567" s="202" t="s">
        <v>75</v>
      </c>
      <c r="M567" s="195" t="s">
        <v>134</v>
      </c>
      <c r="N567" s="516" t="s">
        <v>678</v>
      </c>
    </row>
    <row r="568" spans="2:14" ht="39.75" customHeight="1">
      <c r="B568" s="226" t="s">
        <v>152</v>
      </c>
      <c r="C568" s="203">
        <v>89</v>
      </c>
      <c r="D568" s="203">
        <v>24</v>
      </c>
      <c r="E568" s="203" t="s">
        <v>158</v>
      </c>
      <c r="F568" s="203">
        <v>2</v>
      </c>
      <c r="G568" s="159"/>
      <c r="H568" s="159">
        <v>5</v>
      </c>
      <c r="I568" s="159">
        <v>80</v>
      </c>
      <c r="J568" s="299">
        <v>0.42</v>
      </c>
      <c r="K568" s="299">
        <v>0.15</v>
      </c>
      <c r="L568" s="202" t="s">
        <v>75</v>
      </c>
      <c r="M568" s="195" t="s">
        <v>160</v>
      </c>
      <c r="N568" s="516" t="s">
        <v>678</v>
      </c>
    </row>
    <row r="569" spans="2:14" ht="39.75" customHeight="1">
      <c r="B569" s="226" t="s">
        <v>152</v>
      </c>
      <c r="C569" s="203">
        <v>89</v>
      </c>
      <c r="D569" s="203">
        <v>25</v>
      </c>
      <c r="E569" s="203" t="s">
        <v>158</v>
      </c>
      <c r="F569" s="203">
        <v>2</v>
      </c>
      <c r="G569" s="159"/>
      <c r="H569" s="159">
        <v>9</v>
      </c>
      <c r="I569" s="159">
        <v>80</v>
      </c>
      <c r="J569" s="299">
        <v>0.71</v>
      </c>
      <c r="K569" s="299">
        <v>0.25</v>
      </c>
      <c r="L569" s="202" t="s">
        <v>75</v>
      </c>
      <c r="M569" s="195" t="s">
        <v>134</v>
      </c>
      <c r="N569" s="516" t="s">
        <v>678</v>
      </c>
    </row>
    <row r="570" spans="2:14" ht="39.75" customHeight="1">
      <c r="B570" s="226" t="s">
        <v>152</v>
      </c>
      <c r="C570" s="203">
        <v>89</v>
      </c>
      <c r="D570" s="203">
        <v>26</v>
      </c>
      <c r="E570" s="203" t="s">
        <v>158</v>
      </c>
      <c r="F570" s="203">
        <v>2</v>
      </c>
      <c r="G570" s="159"/>
      <c r="H570" s="159">
        <v>3</v>
      </c>
      <c r="I570" s="159">
        <v>10</v>
      </c>
      <c r="J570" s="299">
        <v>0.22</v>
      </c>
      <c r="K570" s="299">
        <v>0.08</v>
      </c>
      <c r="L570" s="202" t="s">
        <v>75</v>
      </c>
      <c r="M570" s="195" t="s">
        <v>160</v>
      </c>
      <c r="N570" s="516" t="s">
        <v>678</v>
      </c>
    </row>
    <row r="571" spans="2:14" ht="39.75" customHeight="1">
      <c r="B571" s="226" t="s">
        <v>152</v>
      </c>
      <c r="C571" s="203">
        <v>89</v>
      </c>
      <c r="D571" s="203">
        <v>27</v>
      </c>
      <c r="E571" s="203" t="s">
        <v>158</v>
      </c>
      <c r="F571" s="203">
        <v>2</v>
      </c>
      <c r="G571" s="159"/>
      <c r="H571" s="159">
        <v>10</v>
      </c>
      <c r="I571" s="159">
        <v>20</v>
      </c>
      <c r="J571" s="299">
        <v>0.74</v>
      </c>
      <c r="K571" s="299">
        <v>0.26</v>
      </c>
      <c r="L571" s="202" t="s">
        <v>75</v>
      </c>
      <c r="M571" s="195" t="s">
        <v>134</v>
      </c>
      <c r="N571" s="516" t="s">
        <v>678</v>
      </c>
    </row>
    <row r="572" spans="2:14" ht="39.75" customHeight="1">
      <c r="B572" s="226" t="s">
        <v>152</v>
      </c>
      <c r="C572" s="203">
        <v>89</v>
      </c>
      <c r="D572" s="203">
        <v>31</v>
      </c>
      <c r="E572" s="203" t="s">
        <v>158</v>
      </c>
      <c r="F572" s="203">
        <v>2</v>
      </c>
      <c r="G572" s="159"/>
      <c r="H572" s="159">
        <v>2</v>
      </c>
      <c r="I572" s="159">
        <v>50</v>
      </c>
      <c r="J572" s="299">
        <v>0.18</v>
      </c>
      <c r="K572" s="299">
        <v>0.06</v>
      </c>
      <c r="L572" s="202" t="s">
        <v>75</v>
      </c>
      <c r="M572" s="195" t="s">
        <v>160</v>
      </c>
      <c r="N572" s="516" t="s">
        <v>678</v>
      </c>
    </row>
    <row r="573" spans="2:14" ht="39.75" customHeight="1">
      <c r="B573" s="920" t="s">
        <v>152</v>
      </c>
      <c r="C573" s="924">
        <v>90</v>
      </c>
      <c r="D573" s="924">
        <v>9</v>
      </c>
      <c r="E573" s="203" t="s">
        <v>78</v>
      </c>
      <c r="F573" s="203">
        <v>4</v>
      </c>
      <c r="G573" s="159">
        <v>4</v>
      </c>
      <c r="H573" s="159">
        <v>30</v>
      </c>
      <c r="I573" s="159">
        <v>0</v>
      </c>
      <c r="J573" s="299">
        <v>111.04</v>
      </c>
      <c r="K573" s="299">
        <v>88.83</v>
      </c>
      <c r="L573" s="922" t="s">
        <v>75</v>
      </c>
      <c r="M573" s="899" t="s">
        <v>79</v>
      </c>
      <c r="N573" s="516" t="s">
        <v>682</v>
      </c>
    </row>
    <row r="574" spans="2:14" ht="39.75" customHeight="1">
      <c r="B574" s="942"/>
      <c r="C574" s="941"/>
      <c r="D574" s="941"/>
      <c r="E574" s="203" t="s">
        <v>77</v>
      </c>
      <c r="F574" s="203">
        <v>2</v>
      </c>
      <c r="G574" s="159"/>
      <c r="H574" s="159">
        <v>24</v>
      </c>
      <c r="I574" s="159">
        <v>0</v>
      </c>
      <c r="J574" s="299">
        <v>1.74</v>
      </c>
      <c r="K574" s="299">
        <v>0.74</v>
      </c>
      <c r="L574" s="940"/>
      <c r="M574" s="904"/>
      <c r="N574" s="516" t="s">
        <v>682</v>
      </c>
    </row>
    <row r="575" spans="2:14" ht="39.75" customHeight="1">
      <c r="B575" s="921"/>
      <c r="C575" s="939"/>
      <c r="D575" s="939"/>
      <c r="E575" s="203" t="s">
        <v>144</v>
      </c>
      <c r="F575" s="203">
        <v>4</v>
      </c>
      <c r="G575" s="159">
        <v>1</v>
      </c>
      <c r="H575" s="159">
        <v>25</v>
      </c>
      <c r="I575" s="159">
        <v>30</v>
      </c>
      <c r="J575" s="299">
        <v>19.41</v>
      </c>
      <c r="K575" s="299">
        <v>22.65</v>
      </c>
      <c r="L575" s="938"/>
      <c r="M575" s="919"/>
      <c r="N575" s="516" t="s">
        <v>682</v>
      </c>
    </row>
    <row r="576" spans="2:14" ht="39.75" customHeight="1">
      <c r="B576" s="920" t="s">
        <v>152</v>
      </c>
      <c r="C576" s="924">
        <v>90</v>
      </c>
      <c r="D576" s="924">
        <v>44</v>
      </c>
      <c r="E576" s="203" t="s">
        <v>78</v>
      </c>
      <c r="F576" s="203">
        <v>4</v>
      </c>
      <c r="G576" s="159"/>
      <c r="H576" s="159">
        <v>65</v>
      </c>
      <c r="I576" s="159">
        <v>74</v>
      </c>
      <c r="J576" s="299">
        <v>16.98</v>
      </c>
      <c r="K576" s="299">
        <v>13.58</v>
      </c>
      <c r="L576" s="922" t="s">
        <v>75</v>
      </c>
      <c r="M576" s="899" t="s">
        <v>79</v>
      </c>
      <c r="N576" s="516" t="s">
        <v>683</v>
      </c>
    </row>
    <row r="577" spans="2:14" ht="39.75" customHeight="1">
      <c r="B577" s="942"/>
      <c r="C577" s="941"/>
      <c r="D577" s="941"/>
      <c r="E577" s="203" t="s">
        <v>89</v>
      </c>
      <c r="F577" s="203">
        <v>4</v>
      </c>
      <c r="G577" s="159"/>
      <c r="H577" s="159">
        <v>2</v>
      </c>
      <c r="I577" s="159">
        <v>48</v>
      </c>
      <c r="J577" s="299">
        <v>1.34</v>
      </c>
      <c r="K577" s="299">
        <v>0.64</v>
      </c>
      <c r="L577" s="940"/>
      <c r="M577" s="904"/>
      <c r="N577" s="516" t="s">
        <v>683</v>
      </c>
    </row>
    <row r="578" spans="2:14" ht="39.75" customHeight="1">
      <c r="B578" s="921"/>
      <c r="C578" s="939"/>
      <c r="D578" s="939"/>
      <c r="E578" s="203" t="s">
        <v>156</v>
      </c>
      <c r="F578" s="203">
        <v>2</v>
      </c>
      <c r="G578" s="159"/>
      <c r="H578" s="159">
        <v>15</v>
      </c>
      <c r="I578" s="159">
        <v>50</v>
      </c>
      <c r="J578" s="299">
        <v>1.12</v>
      </c>
      <c r="K578" s="299">
        <v>0.48</v>
      </c>
      <c r="L578" s="938"/>
      <c r="M578" s="919"/>
      <c r="N578" s="516" t="s">
        <v>683</v>
      </c>
    </row>
    <row r="579" spans="2:14" ht="39.75" customHeight="1">
      <c r="B579" s="226" t="s">
        <v>152</v>
      </c>
      <c r="C579" s="203">
        <v>96</v>
      </c>
      <c r="D579" s="203">
        <v>2</v>
      </c>
      <c r="E579" s="203" t="s">
        <v>12</v>
      </c>
      <c r="F579" s="203">
        <v>3</v>
      </c>
      <c r="G579" s="159">
        <v>6</v>
      </c>
      <c r="H579" s="159">
        <v>13</v>
      </c>
      <c r="I579" s="159">
        <v>13</v>
      </c>
      <c r="J579" s="299">
        <v>189.89</v>
      </c>
      <c r="K579" s="299">
        <v>142.49</v>
      </c>
      <c r="L579" s="202" t="s">
        <v>75</v>
      </c>
      <c r="M579" s="195" t="s">
        <v>128</v>
      </c>
      <c r="N579" s="516" t="s">
        <v>678</v>
      </c>
    </row>
    <row r="580" spans="2:14" ht="66" customHeight="1">
      <c r="B580" s="226" t="s">
        <v>152</v>
      </c>
      <c r="C580" s="203">
        <v>96</v>
      </c>
      <c r="D580" s="203">
        <v>3</v>
      </c>
      <c r="E580" s="203" t="s">
        <v>12</v>
      </c>
      <c r="F580" s="203">
        <v>3</v>
      </c>
      <c r="G580" s="159">
        <v>3</v>
      </c>
      <c r="H580" s="159">
        <v>35</v>
      </c>
      <c r="I580" s="159">
        <v>66</v>
      </c>
      <c r="J580" s="299">
        <v>104.01</v>
      </c>
      <c r="K580" s="299">
        <v>78.01</v>
      </c>
      <c r="L580" s="202" t="s">
        <v>75</v>
      </c>
      <c r="M580" s="195" t="s">
        <v>79</v>
      </c>
      <c r="N580" s="516" t="s">
        <v>684</v>
      </c>
    </row>
    <row r="581" spans="2:14" ht="48.75" customHeight="1">
      <c r="B581" s="920" t="s">
        <v>152</v>
      </c>
      <c r="C581" s="924">
        <v>96</v>
      </c>
      <c r="D581" s="924">
        <v>5</v>
      </c>
      <c r="E581" s="203" t="s">
        <v>78</v>
      </c>
      <c r="F581" s="203">
        <v>2</v>
      </c>
      <c r="G581" s="159">
        <v>2</v>
      </c>
      <c r="H581" s="159">
        <v>56</v>
      </c>
      <c r="I581" s="159">
        <v>0</v>
      </c>
      <c r="J581" s="299">
        <v>99.16</v>
      </c>
      <c r="K581" s="299">
        <v>66.11</v>
      </c>
      <c r="L581" s="922" t="s">
        <v>75</v>
      </c>
      <c r="M581" s="899" t="s">
        <v>128</v>
      </c>
      <c r="N581" s="516" t="s">
        <v>685</v>
      </c>
    </row>
    <row r="582" spans="2:14" ht="39.75" customHeight="1">
      <c r="B582" s="942"/>
      <c r="C582" s="941"/>
      <c r="D582" s="941"/>
      <c r="E582" s="203" t="s">
        <v>97</v>
      </c>
      <c r="F582" s="203">
        <v>3</v>
      </c>
      <c r="G582" s="159">
        <v>9</v>
      </c>
      <c r="H582" s="159">
        <v>20</v>
      </c>
      <c r="I582" s="159">
        <v>0</v>
      </c>
      <c r="J582" s="299">
        <v>213.81</v>
      </c>
      <c r="K582" s="299">
        <v>166.3</v>
      </c>
      <c r="L582" s="940"/>
      <c r="M582" s="904"/>
      <c r="N582" s="516" t="s">
        <v>685</v>
      </c>
    </row>
    <row r="583" spans="2:14" ht="39.75" customHeight="1">
      <c r="B583" s="921"/>
      <c r="C583" s="939"/>
      <c r="D583" s="939"/>
      <c r="E583" s="203" t="s">
        <v>156</v>
      </c>
      <c r="F583" s="203">
        <v>2</v>
      </c>
      <c r="G583" s="159">
        <v>4</v>
      </c>
      <c r="H583" s="159">
        <v>53</v>
      </c>
      <c r="I583" s="159">
        <v>20</v>
      </c>
      <c r="J583" s="299">
        <v>32.77</v>
      </c>
      <c r="K583" s="299">
        <v>14.04</v>
      </c>
      <c r="L583" s="938"/>
      <c r="M583" s="919"/>
      <c r="N583" s="516" t="s">
        <v>685</v>
      </c>
    </row>
    <row r="584" spans="2:14" ht="39.75" customHeight="1">
      <c r="B584" s="226" t="s">
        <v>152</v>
      </c>
      <c r="C584" s="203">
        <v>96</v>
      </c>
      <c r="D584" s="203">
        <v>6</v>
      </c>
      <c r="E584" s="203" t="s">
        <v>12</v>
      </c>
      <c r="F584" s="203">
        <v>2</v>
      </c>
      <c r="G584" s="159">
        <v>1</v>
      </c>
      <c r="H584" s="159">
        <v>62</v>
      </c>
      <c r="I584" s="159">
        <v>70</v>
      </c>
      <c r="J584" s="299">
        <v>63.02</v>
      </c>
      <c r="K584" s="299">
        <v>42.01</v>
      </c>
      <c r="L584" s="202" t="s">
        <v>75</v>
      </c>
      <c r="M584" s="195" t="s">
        <v>79</v>
      </c>
      <c r="N584" s="516" t="s">
        <v>685</v>
      </c>
    </row>
    <row r="585" spans="2:14" ht="39.75" customHeight="1">
      <c r="B585" s="226" t="s">
        <v>152</v>
      </c>
      <c r="C585" s="203">
        <v>96</v>
      </c>
      <c r="D585" s="203">
        <v>7</v>
      </c>
      <c r="E585" s="203" t="s">
        <v>12</v>
      </c>
      <c r="F585" s="203">
        <v>2</v>
      </c>
      <c r="G585" s="159">
        <v>1</v>
      </c>
      <c r="H585" s="159">
        <v>9</v>
      </c>
      <c r="I585" s="159">
        <v>87</v>
      </c>
      <c r="J585" s="299">
        <v>42.56</v>
      </c>
      <c r="K585" s="299">
        <v>28.37</v>
      </c>
      <c r="L585" s="202" t="s">
        <v>75</v>
      </c>
      <c r="M585" s="195" t="s">
        <v>79</v>
      </c>
      <c r="N585" s="516" t="s">
        <v>685</v>
      </c>
    </row>
    <row r="586" spans="2:14" ht="39.75" customHeight="1">
      <c r="B586" s="920" t="s">
        <v>152</v>
      </c>
      <c r="C586" s="924">
        <v>96</v>
      </c>
      <c r="D586" s="924">
        <v>9</v>
      </c>
      <c r="E586" s="203" t="s">
        <v>78</v>
      </c>
      <c r="F586" s="203">
        <v>2</v>
      </c>
      <c r="G586" s="159"/>
      <c r="H586" s="159">
        <v>4</v>
      </c>
      <c r="I586" s="159">
        <v>0</v>
      </c>
      <c r="J586" s="299">
        <v>1.55</v>
      </c>
      <c r="K586" s="299">
        <v>1.03</v>
      </c>
      <c r="L586" s="922" t="s">
        <v>75</v>
      </c>
      <c r="M586" s="899" t="s">
        <v>76</v>
      </c>
      <c r="N586" s="516" t="s">
        <v>678</v>
      </c>
    </row>
    <row r="587" spans="2:14" ht="39.75" customHeight="1">
      <c r="B587" s="921"/>
      <c r="C587" s="939"/>
      <c r="D587" s="939"/>
      <c r="E587" s="203" t="s">
        <v>77</v>
      </c>
      <c r="F587" s="203">
        <v>1</v>
      </c>
      <c r="G587" s="159"/>
      <c r="H587" s="159"/>
      <c r="I587" s="159">
        <v>96</v>
      </c>
      <c r="J587" s="299">
        <v>0.09</v>
      </c>
      <c r="K587" s="299">
        <v>0.04</v>
      </c>
      <c r="L587" s="938"/>
      <c r="M587" s="919"/>
      <c r="N587" s="516" t="s">
        <v>678</v>
      </c>
    </row>
    <row r="588" spans="2:14" ht="39.75" customHeight="1">
      <c r="B588" s="226" t="s">
        <v>152</v>
      </c>
      <c r="C588" s="203">
        <v>96</v>
      </c>
      <c r="D588" s="203">
        <v>12</v>
      </c>
      <c r="E588" s="203" t="s">
        <v>12</v>
      </c>
      <c r="F588" s="203">
        <v>3</v>
      </c>
      <c r="G588" s="159"/>
      <c r="H588" s="159">
        <v>80</v>
      </c>
      <c r="I588" s="159">
        <v>80</v>
      </c>
      <c r="J588" s="299">
        <v>25.04</v>
      </c>
      <c r="K588" s="299">
        <v>18.78</v>
      </c>
      <c r="L588" s="202" t="s">
        <v>75</v>
      </c>
      <c r="M588" s="195" t="s">
        <v>79</v>
      </c>
      <c r="N588" s="516" t="s">
        <v>686</v>
      </c>
    </row>
    <row r="589" spans="2:14" ht="39.75" customHeight="1">
      <c r="B589" s="226" t="s">
        <v>152</v>
      </c>
      <c r="C589" s="203">
        <v>96</v>
      </c>
      <c r="D589" s="203">
        <v>15</v>
      </c>
      <c r="E589" s="203" t="s">
        <v>12</v>
      </c>
      <c r="F589" s="203">
        <v>3</v>
      </c>
      <c r="G589" s="159"/>
      <c r="H589" s="159">
        <v>10</v>
      </c>
      <c r="I589" s="159">
        <v>50</v>
      </c>
      <c r="J589" s="299">
        <v>3.25</v>
      </c>
      <c r="K589" s="299">
        <v>2.44</v>
      </c>
      <c r="L589" s="202" t="s">
        <v>75</v>
      </c>
      <c r="M589" s="195" t="s">
        <v>79</v>
      </c>
      <c r="N589" s="516" t="s">
        <v>687</v>
      </c>
    </row>
    <row r="590" spans="2:14" ht="39.75" customHeight="1">
      <c r="B590" s="226" t="s">
        <v>152</v>
      </c>
      <c r="C590" s="203">
        <v>96</v>
      </c>
      <c r="D590" s="203">
        <v>17</v>
      </c>
      <c r="E590" s="203" t="s">
        <v>25</v>
      </c>
      <c r="F590" s="203">
        <v>2</v>
      </c>
      <c r="G590" s="159"/>
      <c r="H590" s="159">
        <v>1</v>
      </c>
      <c r="I590" s="159">
        <v>32</v>
      </c>
      <c r="J590" s="299">
        <v>0.1</v>
      </c>
      <c r="K590" s="299">
        <v>0.04</v>
      </c>
      <c r="L590" s="202" t="s">
        <v>75</v>
      </c>
      <c r="M590" s="195" t="s">
        <v>79</v>
      </c>
      <c r="N590" s="516" t="s">
        <v>688</v>
      </c>
    </row>
    <row r="591" spans="2:14" ht="39.75" customHeight="1">
      <c r="B591" s="226" t="s">
        <v>152</v>
      </c>
      <c r="C591" s="203">
        <v>96</v>
      </c>
      <c r="D591" s="203">
        <v>18</v>
      </c>
      <c r="E591" s="203" t="s">
        <v>12</v>
      </c>
      <c r="F591" s="203">
        <v>3</v>
      </c>
      <c r="G591" s="159">
        <v>1</v>
      </c>
      <c r="H591" s="159">
        <v>41</v>
      </c>
      <c r="I591" s="159">
        <v>80</v>
      </c>
      <c r="J591" s="299">
        <v>43.94</v>
      </c>
      <c r="K591" s="299">
        <v>32.96</v>
      </c>
      <c r="L591" s="202" t="s">
        <v>75</v>
      </c>
      <c r="M591" s="195" t="s">
        <v>79</v>
      </c>
      <c r="N591" s="516" t="s">
        <v>686</v>
      </c>
    </row>
    <row r="592" spans="2:14" ht="39.75" customHeight="1">
      <c r="B592" s="226" t="s">
        <v>152</v>
      </c>
      <c r="C592" s="203">
        <v>96</v>
      </c>
      <c r="D592" s="159">
        <v>19</v>
      </c>
      <c r="E592" s="159" t="s">
        <v>12</v>
      </c>
      <c r="F592" s="203">
        <v>2</v>
      </c>
      <c r="G592" s="159"/>
      <c r="H592" s="159">
        <v>86</v>
      </c>
      <c r="I592" s="159">
        <v>81</v>
      </c>
      <c r="J592" s="299">
        <v>33.63</v>
      </c>
      <c r="K592" s="299">
        <v>22.42</v>
      </c>
      <c r="L592" s="202" t="s">
        <v>75</v>
      </c>
      <c r="M592" s="195" t="s">
        <v>79</v>
      </c>
      <c r="N592" s="516" t="s">
        <v>689</v>
      </c>
    </row>
    <row r="593" spans="2:14" ht="39.75" customHeight="1">
      <c r="B593" s="920" t="s">
        <v>152</v>
      </c>
      <c r="C593" s="924">
        <v>96</v>
      </c>
      <c r="D593" s="924">
        <v>21</v>
      </c>
      <c r="E593" s="203" t="s">
        <v>78</v>
      </c>
      <c r="F593" s="203">
        <v>2</v>
      </c>
      <c r="G593" s="159"/>
      <c r="H593" s="159">
        <v>27</v>
      </c>
      <c r="I593" s="159">
        <v>66</v>
      </c>
      <c r="J593" s="299">
        <v>10.71</v>
      </c>
      <c r="K593" s="299">
        <v>7.14</v>
      </c>
      <c r="L593" s="922" t="s">
        <v>75</v>
      </c>
      <c r="M593" s="899" t="s">
        <v>79</v>
      </c>
      <c r="N593" s="516" t="s">
        <v>690</v>
      </c>
    </row>
    <row r="594" spans="2:14" ht="39.75" customHeight="1">
      <c r="B594" s="921"/>
      <c r="C594" s="939"/>
      <c r="D594" s="939"/>
      <c r="E594" s="203" t="s">
        <v>77</v>
      </c>
      <c r="F594" s="203">
        <v>2</v>
      </c>
      <c r="G594" s="159"/>
      <c r="H594" s="159">
        <v>1</v>
      </c>
      <c r="I594" s="159">
        <v>7</v>
      </c>
      <c r="J594" s="299">
        <v>0.08</v>
      </c>
      <c r="K594" s="299">
        <v>0.03</v>
      </c>
      <c r="L594" s="938"/>
      <c r="M594" s="919"/>
      <c r="N594" s="516" t="s">
        <v>690</v>
      </c>
    </row>
    <row r="595" spans="2:14" ht="39.75" customHeight="1">
      <c r="B595" s="226" t="s">
        <v>152</v>
      </c>
      <c r="C595" s="203">
        <v>96</v>
      </c>
      <c r="D595" s="159">
        <v>22</v>
      </c>
      <c r="E595" s="159" t="s">
        <v>12</v>
      </c>
      <c r="F595" s="203">
        <v>2</v>
      </c>
      <c r="G595" s="159"/>
      <c r="H595" s="159">
        <v>9</v>
      </c>
      <c r="I595" s="159">
        <v>12</v>
      </c>
      <c r="J595" s="299">
        <v>3.53</v>
      </c>
      <c r="K595" s="299">
        <v>2.36</v>
      </c>
      <c r="L595" s="202" t="s">
        <v>75</v>
      </c>
      <c r="M595" s="195" t="s">
        <v>76</v>
      </c>
      <c r="N595" s="516" t="s">
        <v>690</v>
      </c>
    </row>
    <row r="596" spans="2:14" ht="39.75" customHeight="1">
      <c r="B596" s="226" t="s">
        <v>152</v>
      </c>
      <c r="C596" s="203">
        <v>96</v>
      </c>
      <c r="D596" s="159">
        <v>30</v>
      </c>
      <c r="E596" s="159" t="s">
        <v>12</v>
      </c>
      <c r="F596" s="203">
        <v>3</v>
      </c>
      <c r="G596" s="159"/>
      <c r="H596" s="159">
        <v>88</v>
      </c>
      <c r="I596" s="159">
        <v>80</v>
      </c>
      <c r="J596" s="299">
        <v>27.52</v>
      </c>
      <c r="K596" s="299">
        <v>20.64</v>
      </c>
      <c r="L596" s="202" t="s">
        <v>75</v>
      </c>
      <c r="M596" s="195" t="s">
        <v>76</v>
      </c>
      <c r="N596" s="516" t="s">
        <v>690</v>
      </c>
    </row>
    <row r="597" spans="2:14" ht="39.75" customHeight="1">
      <c r="B597" s="226" t="s">
        <v>152</v>
      </c>
      <c r="C597" s="203">
        <v>97</v>
      </c>
      <c r="D597" s="159">
        <v>17</v>
      </c>
      <c r="E597" s="159" t="s">
        <v>21</v>
      </c>
      <c r="F597" s="203">
        <v>2</v>
      </c>
      <c r="G597" s="159">
        <v>2</v>
      </c>
      <c r="H597" s="159">
        <v>14</v>
      </c>
      <c r="I597" s="159">
        <v>98</v>
      </c>
      <c r="J597" s="299">
        <v>116.58</v>
      </c>
      <c r="K597" s="299">
        <v>55.51</v>
      </c>
      <c r="L597" s="202" t="s">
        <v>75</v>
      </c>
      <c r="M597" s="195" t="s">
        <v>148</v>
      </c>
      <c r="N597" s="516" t="s">
        <v>691</v>
      </c>
    </row>
    <row r="598" spans="2:14" ht="39.75" customHeight="1">
      <c r="B598" s="226" t="s">
        <v>152</v>
      </c>
      <c r="C598" s="203">
        <v>97</v>
      </c>
      <c r="D598" s="159">
        <v>84</v>
      </c>
      <c r="E598" s="159" t="s">
        <v>21</v>
      </c>
      <c r="F598" s="203">
        <v>2</v>
      </c>
      <c r="G598" s="159"/>
      <c r="H598" s="159">
        <v>7</v>
      </c>
      <c r="I598" s="159">
        <v>50</v>
      </c>
      <c r="J598" s="299">
        <v>4.07</v>
      </c>
      <c r="K598" s="299">
        <v>1.94</v>
      </c>
      <c r="L598" s="202" t="s">
        <v>75</v>
      </c>
      <c r="M598" s="195" t="s">
        <v>161</v>
      </c>
      <c r="N598" s="516" t="s">
        <v>678</v>
      </c>
    </row>
    <row r="599" spans="2:15" ht="39.75" customHeight="1">
      <c r="B599" s="300" t="s">
        <v>152</v>
      </c>
      <c r="C599" s="199">
        <v>103</v>
      </c>
      <c r="D599" s="231">
        <v>2</v>
      </c>
      <c r="E599" s="203" t="s">
        <v>12</v>
      </c>
      <c r="F599" s="203">
        <v>1</v>
      </c>
      <c r="G599" s="159">
        <v>2</v>
      </c>
      <c r="H599" s="159">
        <v>80</v>
      </c>
      <c r="I599" s="159">
        <v>20</v>
      </c>
      <c r="J599" s="299">
        <v>130.24</v>
      </c>
      <c r="K599" s="299">
        <v>86.83</v>
      </c>
      <c r="L599" s="198" t="s">
        <v>75</v>
      </c>
      <c r="M599" s="195" t="s">
        <v>79</v>
      </c>
      <c r="N599" s="516" t="s">
        <v>692</v>
      </c>
      <c r="O599" s="528">
        <v>105.6</v>
      </c>
    </row>
    <row r="600" spans="2:15" ht="39.75" customHeight="1">
      <c r="B600" s="920" t="s">
        <v>152</v>
      </c>
      <c r="C600" s="924">
        <v>103</v>
      </c>
      <c r="D600" s="924">
        <v>5</v>
      </c>
      <c r="E600" s="203" t="s">
        <v>78</v>
      </c>
      <c r="F600" s="203">
        <v>1</v>
      </c>
      <c r="G600" s="159">
        <v>7</v>
      </c>
      <c r="H600" s="159">
        <v>73</v>
      </c>
      <c r="I600" s="159">
        <v>29</v>
      </c>
      <c r="J600" s="299">
        <v>359.53</v>
      </c>
      <c r="K600" s="299">
        <v>239.62</v>
      </c>
      <c r="L600" s="922" t="s">
        <v>75</v>
      </c>
      <c r="M600" s="899" t="s">
        <v>79</v>
      </c>
      <c r="N600" s="516" t="s">
        <v>693</v>
      </c>
      <c r="O600" s="528">
        <v>200.65</v>
      </c>
    </row>
    <row r="601" spans="2:15" ht="39.75" customHeight="1">
      <c r="B601" s="921"/>
      <c r="C601" s="939"/>
      <c r="D601" s="939"/>
      <c r="E601" s="203" t="s">
        <v>96</v>
      </c>
      <c r="F601" s="203">
        <v>1</v>
      </c>
      <c r="G601" s="159"/>
      <c r="H601" s="159">
        <v>63</v>
      </c>
      <c r="I601" s="159">
        <v>25</v>
      </c>
      <c r="J601" s="299">
        <v>42.47</v>
      </c>
      <c r="K601" s="299">
        <v>22.87</v>
      </c>
      <c r="L601" s="938"/>
      <c r="M601" s="919"/>
      <c r="N601" s="516" t="s">
        <v>693</v>
      </c>
      <c r="O601" s="528">
        <v>250.3</v>
      </c>
    </row>
    <row r="602" spans="2:14" ht="56.25" customHeight="1">
      <c r="B602" s="920" t="s">
        <v>152</v>
      </c>
      <c r="C602" s="924">
        <v>103</v>
      </c>
      <c r="D602" s="924">
        <v>8</v>
      </c>
      <c r="E602" s="203" t="s">
        <v>78</v>
      </c>
      <c r="F602" s="203">
        <v>2</v>
      </c>
      <c r="G602" s="159">
        <v>2</v>
      </c>
      <c r="H602" s="159">
        <v>34</v>
      </c>
      <c r="I602" s="159">
        <v>16</v>
      </c>
      <c r="J602" s="299">
        <v>90.7</v>
      </c>
      <c r="K602" s="299">
        <v>60.47</v>
      </c>
      <c r="L602" s="922" t="s">
        <v>75</v>
      </c>
      <c r="M602" s="899" t="s">
        <v>79</v>
      </c>
      <c r="N602" s="516" t="s">
        <v>694</v>
      </c>
    </row>
    <row r="603" spans="2:14" ht="51">
      <c r="B603" s="921"/>
      <c r="C603" s="939"/>
      <c r="D603" s="939"/>
      <c r="E603" s="203" t="s">
        <v>125</v>
      </c>
      <c r="F603" s="203"/>
      <c r="G603" s="159"/>
      <c r="H603" s="159">
        <v>2</v>
      </c>
      <c r="I603" s="159">
        <v>0</v>
      </c>
      <c r="J603" s="299">
        <v>1.86</v>
      </c>
      <c r="K603" s="299">
        <v>1.19</v>
      </c>
      <c r="L603" s="938"/>
      <c r="M603" s="919"/>
      <c r="N603" s="516" t="s">
        <v>694</v>
      </c>
    </row>
    <row r="604" spans="2:14" ht="51">
      <c r="B604" s="226" t="s">
        <v>152</v>
      </c>
      <c r="C604" s="203">
        <v>103</v>
      </c>
      <c r="D604" s="159">
        <v>12</v>
      </c>
      <c r="E604" s="159" t="s">
        <v>12</v>
      </c>
      <c r="F604" s="203">
        <v>2</v>
      </c>
      <c r="G604" s="159">
        <v>7</v>
      </c>
      <c r="H604" s="159">
        <v>87</v>
      </c>
      <c r="I604" s="159">
        <v>40</v>
      </c>
      <c r="J604" s="299">
        <v>304.99</v>
      </c>
      <c r="K604" s="299">
        <v>203.33</v>
      </c>
      <c r="L604" s="202" t="s">
        <v>75</v>
      </c>
      <c r="M604" s="195" t="s">
        <v>79</v>
      </c>
      <c r="N604" s="516" t="s">
        <v>695</v>
      </c>
    </row>
    <row r="605" spans="2:15" ht="39.75" customHeight="1">
      <c r="B605" s="226" t="s">
        <v>152</v>
      </c>
      <c r="C605" s="203">
        <v>103</v>
      </c>
      <c r="D605" s="159">
        <v>13</v>
      </c>
      <c r="E605" s="159" t="s">
        <v>12</v>
      </c>
      <c r="F605" s="203">
        <v>2</v>
      </c>
      <c r="G605" s="159">
        <v>3</v>
      </c>
      <c r="H605" s="159">
        <v>36</v>
      </c>
      <c r="I605" s="159">
        <v>53</v>
      </c>
      <c r="J605" s="299">
        <v>130.35</v>
      </c>
      <c r="K605" s="299">
        <v>86.9</v>
      </c>
      <c r="L605" s="202" t="s">
        <v>75</v>
      </c>
      <c r="M605" s="195" t="s">
        <v>79</v>
      </c>
      <c r="N605" s="516" t="s">
        <v>696</v>
      </c>
      <c r="O605" s="528">
        <v>105</v>
      </c>
    </row>
    <row r="606" spans="2:15" ht="39.75" customHeight="1">
      <c r="B606" s="226" t="s">
        <v>152</v>
      </c>
      <c r="C606" s="203">
        <v>103</v>
      </c>
      <c r="D606" s="159">
        <v>17</v>
      </c>
      <c r="E606" s="159" t="s">
        <v>21</v>
      </c>
      <c r="F606" s="203">
        <v>2</v>
      </c>
      <c r="G606" s="159">
        <v>1</v>
      </c>
      <c r="H606" s="159">
        <v>81</v>
      </c>
      <c r="I606" s="159">
        <v>90</v>
      </c>
      <c r="J606" s="299">
        <v>98.64</v>
      </c>
      <c r="K606" s="299">
        <v>46.97</v>
      </c>
      <c r="L606" s="202" t="s">
        <v>75</v>
      </c>
      <c r="M606" s="195" t="s">
        <v>79</v>
      </c>
      <c r="N606" s="516" t="s">
        <v>697</v>
      </c>
      <c r="O606" s="528">
        <v>102</v>
      </c>
    </row>
    <row r="607" spans="2:14" ht="39.75" customHeight="1">
      <c r="B607" s="226" t="s">
        <v>152</v>
      </c>
      <c r="C607" s="203">
        <v>103</v>
      </c>
      <c r="D607" s="159">
        <v>18</v>
      </c>
      <c r="E607" s="159" t="s">
        <v>21</v>
      </c>
      <c r="F607" s="203">
        <v>1</v>
      </c>
      <c r="G607" s="159">
        <v>2</v>
      </c>
      <c r="H607" s="159">
        <v>32</v>
      </c>
      <c r="I607" s="159">
        <v>10</v>
      </c>
      <c r="J607" s="299">
        <v>161.82</v>
      </c>
      <c r="K607" s="299">
        <v>89.9</v>
      </c>
      <c r="L607" s="202" t="s">
        <v>75</v>
      </c>
      <c r="M607" s="195" t="s">
        <v>79</v>
      </c>
      <c r="N607" s="516" t="s">
        <v>698</v>
      </c>
    </row>
    <row r="608" spans="2:14" ht="39.75" customHeight="1">
      <c r="B608" s="226" t="s">
        <v>152</v>
      </c>
      <c r="C608" s="203">
        <v>103</v>
      </c>
      <c r="D608" s="159">
        <v>19</v>
      </c>
      <c r="E608" s="159" t="s">
        <v>12</v>
      </c>
      <c r="F608" s="203">
        <v>2</v>
      </c>
      <c r="G608" s="159">
        <v>3</v>
      </c>
      <c r="H608" s="159">
        <v>8</v>
      </c>
      <c r="I608" s="159">
        <v>75</v>
      </c>
      <c r="J608" s="299">
        <v>119.59</v>
      </c>
      <c r="K608" s="299">
        <v>79.73</v>
      </c>
      <c r="L608" s="202" t="s">
        <v>75</v>
      </c>
      <c r="M608" s="195" t="s">
        <v>79</v>
      </c>
      <c r="N608" s="516" t="s">
        <v>699</v>
      </c>
    </row>
    <row r="609" spans="2:14" ht="39.75" customHeight="1">
      <c r="B609" s="226" t="s">
        <v>152</v>
      </c>
      <c r="C609" s="203">
        <v>103</v>
      </c>
      <c r="D609" s="159">
        <v>30</v>
      </c>
      <c r="E609" s="159" t="s">
        <v>12</v>
      </c>
      <c r="F609" s="203">
        <v>1</v>
      </c>
      <c r="G609" s="159"/>
      <c r="H609" s="159">
        <v>66</v>
      </c>
      <c r="I609" s="159">
        <v>80</v>
      </c>
      <c r="J609" s="299">
        <v>31.05</v>
      </c>
      <c r="K609" s="299">
        <v>20.7</v>
      </c>
      <c r="L609" s="202" t="s">
        <v>75</v>
      </c>
      <c r="M609" s="195" t="s">
        <v>79</v>
      </c>
      <c r="N609" s="516" t="s">
        <v>699</v>
      </c>
    </row>
    <row r="610" spans="2:14" ht="51">
      <c r="B610" s="226" t="s">
        <v>152</v>
      </c>
      <c r="C610" s="203">
        <v>103</v>
      </c>
      <c r="D610" s="159">
        <v>35</v>
      </c>
      <c r="E610" s="159" t="s">
        <v>21</v>
      </c>
      <c r="F610" s="203">
        <v>2</v>
      </c>
      <c r="G610" s="159">
        <v>2</v>
      </c>
      <c r="H610" s="159">
        <v>53</v>
      </c>
      <c r="I610" s="159">
        <v>41</v>
      </c>
      <c r="J610" s="299">
        <v>137.42</v>
      </c>
      <c r="K610" s="299">
        <v>65.44</v>
      </c>
      <c r="L610" s="202" t="s">
        <v>75</v>
      </c>
      <c r="M610" s="195" t="s">
        <v>79</v>
      </c>
      <c r="N610" s="516" t="s">
        <v>700</v>
      </c>
    </row>
    <row r="611" spans="2:14" ht="39.75" customHeight="1">
      <c r="B611" s="226" t="s">
        <v>152</v>
      </c>
      <c r="C611" s="203">
        <v>103</v>
      </c>
      <c r="D611" s="159">
        <v>38</v>
      </c>
      <c r="E611" s="159" t="s">
        <v>12</v>
      </c>
      <c r="F611" s="203">
        <v>3</v>
      </c>
      <c r="G611" s="159">
        <v>2</v>
      </c>
      <c r="H611" s="159">
        <v>97</v>
      </c>
      <c r="I611" s="159">
        <v>51</v>
      </c>
      <c r="J611" s="299">
        <v>92.19</v>
      </c>
      <c r="K611" s="299">
        <v>69.14</v>
      </c>
      <c r="L611" s="202" t="s">
        <v>75</v>
      </c>
      <c r="M611" s="195" t="s">
        <v>79</v>
      </c>
      <c r="N611" s="516" t="s">
        <v>701</v>
      </c>
    </row>
    <row r="612" spans="2:14" ht="39.75" customHeight="1">
      <c r="B612" s="226" t="s">
        <v>152</v>
      </c>
      <c r="C612" s="203">
        <v>103</v>
      </c>
      <c r="D612" s="231">
        <v>39</v>
      </c>
      <c r="E612" s="231" t="s">
        <v>22</v>
      </c>
      <c r="F612" s="203"/>
      <c r="G612" s="159"/>
      <c r="H612" s="159">
        <v>1</v>
      </c>
      <c r="I612" s="159">
        <v>44</v>
      </c>
      <c r="J612" s="299"/>
      <c r="K612" s="299"/>
      <c r="L612" s="202" t="s">
        <v>75</v>
      </c>
      <c r="M612" s="195" t="s">
        <v>119</v>
      </c>
      <c r="N612" s="516" t="s">
        <v>701</v>
      </c>
    </row>
    <row r="613" spans="2:14" ht="39.75" customHeight="1">
      <c r="B613" s="226" t="s">
        <v>152</v>
      </c>
      <c r="C613" s="203">
        <v>103</v>
      </c>
      <c r="D613" s="231">
        <v>104</v>
      </c>
      <c r="E613" s="231" t="s">
        <v>12</v>
      </c>
      <c r="F613" s="203">
        <v>2</v>
      </c>
      <c r="G613" s="159"/>
      <c r="H613" s="159"/>
      <c r="I613" s="159">
        <v>50</v>
      </c>
      <c r="J613" s="299">
        <v>0.19</v>
      </c>
      <c r="K613" s="299">
        <v>0.13</v>
      </c>
      <c r="L613" s="202" t="s">
        <v>75</v>
      </c>
      <c r="M613" s="195" t="s">
        <v>76</v>
      </c>
      <c r="N613" s="516" t="s">
        <v>678</v>
      </c>
    </row>
    <row r="614" spans="2:14" ht="39.75" customHeight="1">
      <c r="B614" s="920" t="s">
        <v>152</v>
      </c>
      <c r="C614" s="924">
        <v>103</v>
      </c>
      <c r="D614" s="924">
        <v>155</v>
      </c>
      <c r="E614" s="159" t="s">
        <v>127</v>
      </c>
      <c r="F614" s="203"/>
      <c r="G614" s="159"/>
      <c r="H614" s="159">
        <v>27</v>
      </c>
      <c r="I614" s="159">
        <v>0</v>
      </c>
      <c r="J614" s="299">
        <v>25.1</v>
      </c>
      <c r="K614" s="299">
        <v>16.04</v>
      </c>
      <c r="L614" s="922" t="s">
        <v>75</v>
      </c>
      <c r="M614" s="899" t="s">
        <v>79</v>
      </c>
      <c r="N614" s="516" t="s">
        <v>702</v>
      </c>
    </row>
    <row r="615" spans="2:14" ht="39.75" customHeight="1">
      <c r="B615" s="921"/>
      <c r="C615" s="939"/>
      <c r="D615" s="939"/>
      <c r="E615" s="203" t="s">
        <v>96</v>
      </c>
      <c r="F615" s="203">
        <v>2</v>
      </c>
      <c r="G615" s="159"/>
      <c r="H615" s="159">
        <v>2</v>
      </c>
      <c r="I615" s="159">
        <v>48</v>
      </c>
      <c r="J615" s="299">
        <v>1.09</v>
      </c>
      <c r="K615" s="299">
        <v>0.83</v>
      </c>
      <c r="L615" s="938"/>
      <c r="M615" s="919"/>
      <c r="N615" s="516" t="s">
        <v>702</v>
      </c>
    </row>
    <row r="616" spans="2:14" ht="39.75" customHeight="1">
      <c r="B616" s="226" t="s">
        <v>152</v>
      </c>
      <c r="C616" s="203">
        <v>103</v>
      </c>
      <c r="D616" s="231">
        <v>156</v>
      </c>
      <c r="E616" s="231" t="s">
        <v>12</v>
      </c>
      <c r="F616" s="203">
        <v>2</v>
      </c>
      <c r="G616" s="159"/>
      <c r="H616" s="159">
        <v>40</v>
      </c>
      <c r="I616" s="159">
        <v>90</v>
      </c>
      <c r="J616" s="299">
        <v>15.84</v>
      </c>
      <c r="K616" s="299">
        <v>10.56</v>
      </c>
      <c r="L616" s="202" t="s">
        <v>75</v>
      </c>
      <c r="M616" s="195" t="s">
        <v>79</v>
      </c>
      <c r="N616" s="516" t="s">
        <v>703</v>
      </c>
    </row>
    <row r="617" spans="2:14" ht="39.75" customHeight="1">
      <c r="B617" s="226" t="s">
        <v>152</v>
      </c>
      <c r="C617" s="203">
        <v>103</v>
      </c>
      <c r="D617" s="231">
        <v>166</v>
      </c>
      <c r="E617" s="231" t="s">
        <v>12</v>
      </c>
      <c r="F617" s="203">
        <v>1</v>
      </c>
      <c r="G617" s="159"/>
      <c r="H617" s="159">
        <v>50</v>
      </c>
      <c r="I617" s="159">
        <v>36</v>
      </c>
      <c r="J617" s="299">
        <v>23.41</v>
      </c>
      <c r="K617" s="299">
        <v>15.61</v>
      </c>
      <c r="L617" s="202" t="s">
        <v>75</v>
      </c>
      <c r="M617" s="195" t="s">
        <v>79</v>
      </c>
      <c r="N617" s="516" t="s">
        <v>702</v>
      </c>
    </row>
    <row r="618" spans="2:14" ht="39.75" customHeight="1">
      <c r="B618" s="226" t="s">
        <v>152</v>
      </c>
      <c r="C618" s="203">
        <v>103</v>
      </c>
      <c r="D618" s="231">
        <v>167</v>
      </c>
      <c r="E618" s="231" t="s">
        <v>12</v>
      </c>
      <c r="F618" s="203">
        <v>1</v>
      </c>
      <c r="G618" s="159"/>
      <c r="H618" s="159">
        <v>97</v>
      </c>
      <c r="I618" s="159">
        <v>50</v>
      </c>
      <c r="J618" s="299">
        <v>37.77</v>
      </c>
      <c r="K618" s="299">
        <v>25.18</v>
      </c>
      <c r="L618" s="202" t="s">
        <v>75</v>
      </c>
      <c r="M618" s="195" t="s">
        <v>79</v>
      </c>
      <c r="N618" s="516" t="s">
        <v>702</v>
      </c>
    </row>
    <row r="619" spans="2:14" ht="39.75" customHeight="1">
      <c r="B619" s="920" t="s">
        <v>152</v>
      </c>
      <c r="C619" s="924">
        <v>103</v>
      </c>
      <c r="D619" s="924">
        <v>185</v>
      </c>
      <c r="E619" s="159" t="s">
        <v>78</v>
      </c>
      <c r="F619" s="203">
        <v>1</v>
      </c>
      <c r="G619" s="159">
        <v>2</v>
      </c>
      <c r="H619" s="159">
        <v>97</v>
      </c>
      <c r="I619" s="159">
        <v>0</v>
      </c>
      <c r="J619" s="299">
        <v>138.05</v>
      </c>
      <c r="K619" s="299">
        <v>92.03</v>
      </c>
      <c r="L619" s="922" t="s">
        <v>75</v>
      </c>
      <c r="M619" s="899" t="s">
        <v>79</v>
      </c>
      <c r="N619" s="516" t="s">
        <v>704</v>
      </c>
    </row>
    <row r="620" spans="2:14" ht="39.75" customHeight="1">
      <c r="B620" s="921"/>
      <c r="C620" s="939"/>
      <c r="D620" s="939"/>
      <c r="E620" s="203" t="s">
        <v>96</v>
      </c>
      <c r="F620" s="203">
        <v>2</v>
      </c>
      <c r="G620" s="159"/>
      <c r="H620" s="159">
        <v>17</v>
      </c>
      <c r="I620" s="159">
        <v>60</v>
      </c>
      <c r="J620" s="299">
        <v>7.73</v>
      </c>
      <c r="K620" s="299">
        <v>5.91</v>
      </c>
      <c r="L620" s="938"/>
      <c r="M620" s="919"/>
      <c r="N620" s="516" t="s">
        <v>704</v>
      </c>
    </row>
    <row r="621" spans="2:14" ht="39.75" customHeight="1">
      <c r="B621" s="920" t="s">
        <v>152</v>
      </c>
      <c r="C621" s="924">
        <v>103</v>
      </c>
      <c r="D621" s="924">
        <v>186</v>
      </c>
      <c r="E621" s="203" t="s">
        <v>78</v>
      </c>
      <c r="F621" s="203">
        <v>1</v>
      </c>
      <c r="G621" s="159">
        <v>1</v>
      </c>
      <c r="H621" s="159">
        <v>38</v>
      </c>
      <c r="I621" s="159">
        <v>0</v>
      </c>
      <c r="J621" s="299">
        <v>64.14</v>
      </c>
      <c r="K621" s="299">
        <v>42.76</v>
      </c>
      <c r="L621" s="922" t="s">
        <v>75</v>
      </c>
      <c r="M621" s="899" t="s">
        <v>79</v>
      </c>
      <c r="N621" s="516" t="s">
        <v>705</v>
      </c>
    </row>
    <row r="622" spans="2:14" ht="39.75" customHeight="1">
      <c r="B622" s="942"/>
      <c r="C622" s="941"/>
      <c r="D622" s="941"/>
      <c r="E622" s="203" t="s">
        <v>125</v>
      </c>
      <c r="F622" s="203"/>
      <c r="G622" s="159"/>
      <c r="H622" s="159">
        <v>15</v>
      </c>
      <c r="I622" s="159">
        <v>0</v>
      </c>
      <c r="J622" s="299">
        <v>13.94</v>
      </c>
      <c r="K622" s="299">
        <v>8.91</v>
      </c>
      <c r="L622" s="940"/>
      <c r="M622" s="904"/>
      <c r="N622" s="516" t="s">
        <v>705</v>
      </c>
    </row>
    <row r="623" spans="2:14" ht="39.75" customHeight="1">
      <c r="B623" s="921"/>
      <c r="C623" s="939"/>
      <c r="D623" s="939"/>
      <c r="E623" s="203" t="s">
        <v>102</v>
      </c>
      <c r="F623" s="203">
        <v>2</v>
      </c>
      <c r="G623" s="159"/>
      <c r="H623" s="159">
        <v>14</v>
      </c>
      <c r="I623" s="159">
        <v>34</v>
      </c>
      <c r="J623" s="299">
        <v>6.3</v>
      </c>
      <c r="K623" s="299">
        <v>4.81</v>
      </c>
      <c r="L623" s="938"/>
      <c r="M623" s="919"/>
      <c r="N623" s="516" t="s">
        <v>705</v>
      </c>
    </row>
    <row r="624" spans="2:14" ht="39.75" customHeight="1">
      <c r="B624" s="920" t="s">
        <v>152</v>
      </c>
      <c r="C624" s="924">
        <v>103</v>
      </c>
      <c r="D624" s="924">
        <v>257</v>
      </c>
      <c r="E624" s="159" t="s">
        <v>78</v>
      </c>
      <c r="F624" s="203">
        <v>1</v>
      </c>
      <c r="G624" s="159"/>
      <c r="H624" s="159">
        <v>11</v>
      </c>
      <c r="I624" s="159">
        <v>0</v>
      </c>
      <c r="J624" s="299">
        <v>5.11</v>
      </c>
      <c r="K624" s="299">
        <v>3.41</v>
      </c>
      <c r="L624" s="922" t="s">
        <v>75</v>
      </c>
      <c r="M624" s="899" t="s">
        <v>79</v>
      </c>
      <c r="N624" s="516" t="s">
        <v>706</v>
      </c>
    </row>
    <row r="625" spans="2:14" ht="39.75" customHeight="1">
      <c r="B625" s="921"/>
      <c r="C625" s="939"/>
      <c r="D625" s="939"/>
      <c r="E625" s="203" t="s">
        <v>96</v>
      </c>
      <c r="F625" s="203">
        <v>2</v>
      </c>
      <c r="G625" s="159"/>
      <c r="H625" s="159">
        <v>1</v>
      </c>
      <c r="I625" s="159">
        <v>0</v>
      </c>
      <c r="J625" s="299">
        <v>0.44</v>
      </c>
      <c r="K625" s="299">
        <v>0.34</v>
      </c>
      <c r="L625" s="938"/>
      <c r="M625" s="919"/>
      <c r="N625" s="516" t="s">
        <v>706</v>
      </c>
    </row>
    <row r="626" spans="2:14" ht="39.75" customHeight="1">
      <c r="B626" s="226" t="s">
        <v>152</v>
      </c>
      <c r="C626" s="203">
        <v>103</v>
      </c>
      <c r="D626" s="231">
        <v>272</v>
      </c>
      <c r="E626" s="231" t="s">
        <v>12</v>
      </c>
      <c r="F626" s="203">
        <v>1</v>
      </c>
      <c r="G626" s="159"/>
      <c r="H626" s="159">
        <v>23</v>
      </c>
      <c r="I626" s="159">
        <v>40</v>
      </c>
      <c r="J626" s="299">
        <v>10.88</v>
      </c>
      <c r="K626" s="299">
        <v>7.25</v>
      </c>
      <c r="L626" s="202" t="s">
        <v>75</v>
      </c>
      <c r="M626" s="195" t="s">
        <v>79</v>
      </c>
      <c r="N626" s="516" t="s">
        <v>699</v>
      </c>
    </row>
    <row r="627" spans="2:14" ht="39.75" customHeight="1">
      <c r="B627" s="226" t="s">
        <v>152</v>
      </c>
      <c r="C627" s="203">
        <v>103</v>
      </c>
      <c r="D627" s="231">
        <v>273</v>
      </c>
      <c r="E627" s="231" t="s">
        <v>12</v>
      </c>
      <c r="F627" s="203">
        <v>2</v>
      </c>
      <c r="G627" s="159">
        <v>2</v>
      </c>
      <c r="H627" s="159">
        <v>26</v>
      </c>
      <c r="I627" s="159">
        <v>27</v>
      </c>
      <c r="J627" s="299">
        <v>87.64</v>
      </c>
      <c r="K627" s="299">
        <v>58.43</v>
      </c>
      <c r="L627" s="202" t="s">
        <v>75</v>
      </c>
      <c r="M627" s="195" t="s">
        <v>79</v>
      </c>
      <c r="N627" s="516" t="s">
        <v>707</v>
      </c>
    </row>
    <row r="628" spans="2:14" ht="39.75" customHeight="1">
      <c r="B628" s="226" t="s">
        <v>152</v>
      </c>
      <c r="C628" s="203">
        <v>103</v>
      </c>
      <c r="D628" s="231">
        <v>276</v>
      </c>
      <c r="E628" s="231" t="s">
        <v>12</v>
      </c>
      <c r="F628" s="203">
        <v>1</v>
      </c>
      <c r="G628" s="159"/>
      <c r="H628" s="159">
        <v>51</v>
      </c>
      <c r="I628" s="159">
        <v>20</v>
      </c>
      <c r="J628" s="299">
        <v>23.8</v>
      </c>
      <c r="K628" s="299">
        <v>15.87</v>
      </c>
      <c r="L628" s="202" t="s">
        <v>75</v>
      </c>
      <c r="M628" s="195" t="s">
        <v>79</v>
      </c>
      <c r="N628" s="516" t="s">
        <v>699</v>
      </c>
    </row>
    <row r="629" spans="2:14" ht="39.75" customHeight="1">
      <c r="B629" s="226" t="s">
        <v>152</v>
      </c>
      <c r="C629" s="203">
        <v>103</v>
      </c>
      <c r="D629" s="231">
        <v>277</v>
      </c>
      <c r="E629" s="231" t="s">
        <v>12</v>
      </c>
      <c r="F629" s="203">
        <v>2</v>
      </c>
      <c r="G629" s="159">
        <v>2</v>
      </c>
      <c r="H629" s="159">
        <v>84</v>
      </c>
      <c r="I629" s="159">
        <v>23</v>
      </c>
      <c r="J629" s="299">
        <v>110.09</v>
      </c>
      <c r="K629" s="299">
        <v>73.4</v>
      </c>
      <c r="L629" s="202" t="s">
        <v>75</v>
      </c>
      <c r="M629" s="195" t="s">
        <v>79</v>
      </c>
      <c r="N629" s="516" t="s">
        <v>708</v>
      </c>
    </row>
    <row r="630" spans="2:14" ht="39.75" customHeight="1">
      <c r="B630" s="226" t="s">
        <v>152</v>
      </c>
      <c r="C630" s="203">
        <v>103</v>
      </c>
      <c r="D630" s="231">
        <v>278</v>
      </c>
      <c r="E630" s="231" t="s">
        <v>12</v>
      </c>
      <c r="F630" s="203">
        <v>1</v>
      </c>
      <c r="G630" s="159"/>
      <c r="H630" s="159">
        <v>24</v>
      </c>
      <c r="I630" s="159">
        <v>30</v>
      </c>
      <c r="J630" s="299">
        <v>11.29</v>
      </c>
      <c r="K630" s="299">
        <v>7.53</v>
      </c>
      <c r="L630" s="202" t="s">
        <v>75</v>
      </c>
      <c r="M630" s="195" t="s">
        <v>79</v>
      </c>
      <c r="N630" s="516" t="s">
        <v>702</v>
      </c>
    </row>
    <row r="631" spans="2:14" ht="39.75" customHeight="1">
      <c r="B631" s="226" t="s">
        <v>152</v>
      </c>
      <c r="C631" s="203">
        <v>103</v>
      </c>
      <c r="D631" s="231">
        <v>279</v>
      </c>
      <c r="E631" s="231" t="s">
        <v>12</v>
      </c>
      <c r="F631" s="203">
        <v>2</v>
      </c>
      <c r="G631" s="159"/>
      <c r="H631" s="159">
        <v>11</v>
      </c>
      <c r="I631" s="159">
        <v>0</v>
      </c>
      <c r="J631" s="299">
        <v>4.26</v>
      </c>
      <c r="K631" s="299">
        <v>2.84</v>
      </c>
      <c r="L631" s="202" t="s">
        <v>75</v>
      </c>
      <c r="M631" s="195" t="s">
        <v>79</v>
      </c>
      <c r="N631" s="516" t="s">
        <v>678</v>
      </c>
    </row>
    <row r="632" spans="2:14" ht="39.75" customHeight="1">
      <c r="B632" s="226" t="s">
        <v>152</v>
      </c>
      <c r="C632" s="203">
        <v>103</v>
      </c>
      <c r="D632" s="231">
        <v>280</v>
      </c>
      <c r="E632" s="231" t="s">
        <v>12</v>
      </c>
      <c r="F632" s="203">
        <v>2</v>
      </c>
      <c r="G632" s="159"/>
      <c r="H632" s="159">
        <v>60</v>
      </c>
      <c r="I632" s="159">
        <v>50</v>
      </c>
      <c r="J632" s="299">
        <v>23.43</v>
      </c>
      <c r="K632" s="299">
        <v>15.62</v>
      </c>
      <c r="L632" s="202" t="s">
        <v>75</v>
      </c>
      <c r="M632" s="195" t="s">
        <v>79</v>
      </c>
      <c r="N632" s="516" t="s">
        <v>706</v>
      </c>
    </row>
    <row r="633" spans="2:15" ht="39.75" customHeight="1">
      <c r="B633" s="220" t="s">
        <v>152</v>
      </c>
      <c r="C633" s="159">
        <v>103</v>
      </c>
      <c r="D633" s="159">
        <v>281</v>
      </c>
      <c r="E633" s="159" t="s">
        <v>12</v>
      </c>
      <c r="F633" s="159">
        <v>2</v>
      </c>
      <c r="G633" s="159"/>
      <c r="H633" s="159">
        <v>71</v>
      </c>
      <c r="I633" s="159">
        <v>26</v>
      </c>
      <c r="J633" s="299">
        <v>27.6</v>
      </c>
      <c r="K633" s="299">
        <v>18.4</v>
      </c>
      <c r="L633" s="202" t="s">
        <v>75</v>
      </c>
      <c r="M633" s="195" t="s">
        <v>79</v>
      </c>
      <c r="N633" s="516" t="s">
        <v>705</v>
      </c>
      <c r="O633" s="528">
        <v>210</v>
      </c>
    </row>
    <row r="634" spans="2:14" ht="39.75" customHeight="1">
      <c r="B634" s="220" t="s">
        <v>152</v>
      </c>
      <c r="C634" s="159">
        <v>103</v>
      </c>
      <c r="D634" s="159">
        <v>291</v>
      </c>
      <c r="E634" s="159" t="s">
        <v>9</v>
      </c>
      <c r="F634" s="159" t="s">
        <v>19</v>
      </c>
      <c r="G634" s="159"/>
      <c r="H634" s="159">
        <v>17</v>
      </c>
      <c r="I634" s="159">
        <v>10</v>
      </c>
      <c r="J634" s="299">
        <v>9.27</v>
      </c>
      <c r="K634" s="299">
        <v>4.42</v>
      </c>
      <c r="L634" s="202" t="s">
        <v>75</v>
      </c>
      <c r="M634" s="195" t="s">
        <v>79</v>
      </c>
      <c r="N634" s="516" t="s">
        <v>705</v>
      </c>
    </row>
    <row r="635" spans="2:14" ht="39.75" customHeight="1">
      <c r="B635" s="220" t="s">
        <v>152</v>
      </c>
      <c r="C635" s="159">
        <v>103</v>
      </c>
      <c r="D635" s="159">
        <v>354</v>
      </c>
      <c r="E635" s="159" t="s">
        <v>12</v>
      </c>
      <c r="F635" s="159">
        <v>2</v>
      </c>
      <c r="G635" s="159">
        <v>7</v>
      </c>
      <c r="H635" s="159">
        <v>91</v>
      </c>
      <c r="I635" s="159">
        <v>50</v>
      </c>
      <c r="J635" s="299">
        <v>306.58</v>
      </c>
      <c r="K635" s="299">
        <v>204.39</v>
      </c>
      <c r="L635" s="202" t="s">
        <v>75</v>
      </c>
      <c r="M635" s="301" t="s">
        <v>79</v>
      </c>
      <c r="N635" s="516" t="s">
        <v>678</v>
      </c>
    </row>
    <row r="636" spans="2:14" ht="15">
      <c r="B636" s="920" t="s">
        <v>152</v>
      </c>
      <c r="C636" s="924">
        <v>104</v>
      </c>
      <c r="D636" s="924">
        <v>4</v>
      </c>
      <c r="E636" s="159" t="s">
        <v>78</v>
      </c>
      <c r="F636" s="203">
        <v>1</v>
      </c>
      <c r="G636" s="159">
        <v>20</v>
      </c>
      <c r="H636" s="159">
        <v>39</v>
      </c>
      <c r="I636" s="159">
        <v>18</v>
      </c>
      <c r="J636" s="299">
        <v>947.83</v>
      </c>
      <c r="K636" s="299">
        <v>631.89</v>
      </c>
      <c r="L636" s="922" t="s">
        <v>75</v>
      </c>
      <c r="M636" s="899" t="s">
        <v>79</v>
      </c>
      <c r="N636" s="891" t="s">
        <v>710</v>
      </c>
    </row>
    <row r="637" spans="2:15" ht="150.75" customHeight="1">
      <c r="B637" s="921"/>
      <c r="C637" s="939"/>
      <c r="D637" s="939"/>
      <c r="E637" s="159" t="s">
        <v>143</v>
      </c>
      <c r="F637" s="159">
        <v>2</v>
      </c>
      <c r="G637" s="159">
        <v>1</v>
      </c>
      <c r="H637" s="159">
        <v>50</v>
      </c>
      <c r="I637" s="159">
        <v>0</v>
      </c>
      <c r="J637" s="299">
        <v>11.62</v>
      </c>
      <c r="K637" s="299">
        <v>8.52</v>
      </c>
      <c r="L637" s="940"/>
      <c r="M637" s="919"/>
      <c r="N637" s="893"/>
      <c r="O637" s="1001">
        <f>52.27+89.45+160.5+1022.16+141.39+195</f>
        <v>1660.77</v>
      </c>
    </row>
    <row r="638" spans="2:15" ht="39.75" customHeight="1" thickBot="1">
      <c r="B638" s="302" t="s">
        <v>152</v>
      </c>
      <c r="C638" s="303">
        <v>104</v>
      </c>
      <c r="D638" s="303">
        <v>10</v>
      </c>
      <c r="E638" s="303" t="s">
        <v>21</v>
      </c>
      <c r="F638" s="303">
        <v>2</v>
      </c>
      <c r="G638" s="303">
        <v>5</v>
      </c>
      <c r="H638" s="303">
        <v>66</v>
      </c>
      <c r="I638" s="303">
        <v>69</v>
      </c>
      <c r="J638" s="304">
        <v>307.3</v>
      </c>
      <c r="K638" s="305">
        <v>146.34</v>
      </c>
      <c r="L638" s="228" t="s">
        <v>75</v>
      </c>
      <c r="M638" s="306" t="s">
        <v>79</v>
      </c>
      <c r="N638" s="516" t="s">
        <v>709</v>
      </c>
      <c r="O638" s="1002"/>
    </row>
    <row r="639" spans="2:14" ht="24.75" customHeight="1" thickBot="1" thickTop="1">
      <c r="B639" s="86"/>
      <c r="C639" s="98"/>
      <c r="D639" s="85"/>
      <c r="E639" s="98"/>
      <c r="F639" s="85"/>
      <c r="G639" s="98"/>
      <c r="H639" s="85"/>
      <c r="I639" s="87"/>
      <c r="J639" s="84"/>
      <c r="K639" s="84"/>
      <c r="L639" s="86"/>
      <c r="M639" s="83"/>
      <c r="N639" s="83"/>
    </row>
    <row r="640" spans="1:29" s="14" customFormat="1" ht="24.75" customHeight="1" thickBot="1" thickTop="1">
      <c r="A640" s="181"/>
      <c r="B640" s="316"/>
      <c r="C640" s="317"/>
      <c r="D640" s="317"/>
      <c r="E640" s="317"/>
      <c r="F640" s="59"/>
      <c r="G640" s="328"/>
      <c r="H640" s="329" t="s">
        <v>8</v>
      </c>
      <c r="I640" s="59"/>
      <c r="J640" s="917" t="s">
        <v>33</v>
      </c>
      <c r="K640" s="918"/>
      <c r="L640" s="320"/>
      <c r="M640" s="321"/>
      <c r="N640" s="317"/>
      <c r="O640" s="526"/>
      <c r="P640" s="524"/>
      <c r="Q640" s="181"/>
      <c r="R640" s="181"/>
      <c r="S640" s="181"/>
      <c r="T640" s="181"/>
      <c r="U640" s="181"/>
      <c r="V640" s="181"/>
      <c r="W640" s="181"/>
      <c r="X640" s="181"/>
      <c r="Y640" s="181"/>
      <c r="Z640" s="181"/>
      <c r="AA640" s="181"/>
      <c r="AB640" s="181"/>
      <c r="AC640" s="181"/>
    </row>
    <row r="641" spans="1:29" s="14" customFormat="1" ht="24.75" customHeight="1" thickBot="1" thickTop="1">
      <c r="A641" s="181"/>
      <c r="B641" s="323" t="s">
        <v>1</v>
      </c>
      <c r="C641" s="324" t="s">
        <v>2</v>
      </c>
      <c r="D641" s="324" t="s">
        <v>3</v>
      </c>
      <c r="E641" s="324" t="s">
        <v>7</v>
      </c>
      <c r="F641" s="324" t="s">
        <v>4</v>
      </c>
      <c r="G641" s="324" t="s">
        <v>13</v>
      </c>
      <c r="H641" s="60" t="s">
        <v>14</v>
      </c>
      <c r="I641" s="60" t="s">
        <v>15</v>
      </c>
      <c r="J641" s="325" t="s">
        <v>211</v>
      </c>
      <c r="K641" s="325" t="s">
        <v>212</v>
      </c>
      <c r="L641" s="323" t="s">
        <v>5</v>
      </c>
      <c r="M641" s="326" t="s">
        <v>6</v>
      </c>
      <c r="N641" s="329" t="s">
        <v>47</v>
      </c>
      <c r="O641" s="527" t="s">
        <v>660</v>
      </c>
      <c r="P641" s="503" t="s">
        <v>662</v>
      </c>
      <c r="Q641" s="181"/>
      <c r="R641" s="181"/>
      <c r="S641" s="181"/>
      <c r="T641" s="181"/>
      <c r="U641" s="181"/>
      <c r="V641" s="181"/>
      <c r="W641" s="181"/>
      <c r="X641" s="181"/>
      <c r="Y641" s="181"/>
      <c r="Z641" s="181"/>
      <c r="AA641" s="181"/>
      <c r="AB641" s="181"/>
      <c r="AC641" s="181"/>
    </row>
    <row r="642" spans="2:16" s="747" customFormat="1" ht="39.75" customHeight="1" thickTop="1">
      <c r="B642" s="764" t="s">
        <v>177</v>
      </c>
      <c r="C642" s="757">
        <v>21</v>
      </c>
      <c r="D642" s="765">
        <v>138</v>
      </c>
      <c r="E642" s="765" t="s">
        <v>11</v>
      </c>
      <c r="F642" s="766">
        <v>2</v>
      </c>
      <c r="G642" s="765"/>
      <c r="H642" s="766">
        <v>22</v>
      </c>
      <c r="I642" s="766">
        <v>61</v>
      </c>
      <c r="J642" s="767">
        <v>9.93</v>
      </c>
      <c r="K642" s="767">
        <v>4.67</v>
      </c>
      <c r="L642" s="752" t="s">
        <v>24</v>
      </c>
      <c r="M642" s="753" t="s">
        <v>61</v>
      </c>
      <c r="N642" s="754" t="s">
        <v>64</v>
      </c>
      <c r="O642" s="755"/>
      <c r="P642" s="756"/>
    </row>
    <row r="643" spans="2:16" s="747" customFormat="1" ht="39.75" customHeight="1">
      <c r="B643" s="768" t="s">
        <v>177</v>
      </c>
      <c r="C643" s="757">
        <v>21</v>
      </c>
      <c r="D643" s="749">
        <v>155</v>
      </c>
      <c r="E643" s="749" t="s">
        <v>9</v>
      </c>
      <c r="F643" s="757">
        <v>3</v>
      </c>
      <c r="G643" s="749"/>
      <c r="H643" s="750">
        <v>52</v>
      </c>
      <c r="I643" s="750">
        <v>4</v>
      </c>
      <c r="J643" s="751">
        <v>22.84</v>
      </c>
      <c r="K643" s="759">
        <v>16.13</v>
      </c>
      <c r="L643" s="752" t="s">
        <v>24</v>
      </c>
      <c r="M643" s="753" t="s">
        <v>61</v>
      </c>
      <c r="N643" s="754" t="s">
        <v>64</v>
      </c>
      <c r="O643" s="755"/>
      <c r="P643" s="756"/>
    </row>
    <row r="644" spans="2:14" ht="39.75" customHeight="1">
      <c r="B644" s="164" t="s">
        <v>177</v>
      </c>
      <c r="C644" s="146">
        <v>21</v>
      </c>
      <c r="D644" s="140">
        <v>156</v>
      </c>
      <c r="E644" s="140" t="s">
        <v>9</v>
      </c>
      <c r="F644" s="145">
        <v>2</v>
      </c>
      <c r="G644" s="140"/>
      <c r="H644" s="140">
        <v>8</v>
      </c>
      <c r="I644" s="140">
        <v>20</v>
      </c>
      <c r="J644" s="142">
        <v>4.23</v>
      </c>
      <c r="K644" s="147">
        <v>3.18</v>
      </c>
      <c r="L644" s="186" t="s">
        <v>38</v>
      </c>
      <c r="M644" s="143" t="s">
        <v>61</v>
      </c>
      <c r="N644" s="511" t="s">
        <v>64</v>
      </c>
    </row>
    <row r="645" spans="2:16" s="747" customFormat="1" ht="39.75" customHeight="1">
      <c r="B645" s="748" t="s">
        <v>177</v>
      </c>
      <c r="C645" s="749">
        <v>21</v>
      </c>
      <c r="D645" s="749">
        <v>158</v>
      </c>
      <c r="E645" s="749" t="s">
        <v>9</v>
      </c>
      <c r="F645" s="750">
        <v>2</v>
      </c>
      <c r="G645" s="749"/>
      <c r="H645" s="749">
        <v>4</v>
      </c>
      <c r="I645" s="750">
        <v>66</v>
      </c>
      <c r="J645" s="751">
        <v>2.41</v>
      </c>
      <c r="K645" s="751">
        <v>1.81</v>
      </c>
      <c r="L645" s="752" t="s">
        <v>24</v>
      </c>
      <c r="M645" s="753" t="s">
        <v>61</v>
      </c>
      <c r="N645" s="754" t="s">
        <v>64</v>
      </c>
      <c r="O645" s="755"/>
      <c r="P645" s="756"/>
    </row>
    <row r="646" spans="2:16" s="747" customFormat="1" ht="39.75" customHeight="1">
      <c r="B646" s="752" t="s">
        <v>177</v>
      </c>
      <c r="C646" s="749">
        <v>21</v>
      </c>
      <c r="D646" s="757">
        <v>271</v>
      </c>
      <c r="E646" s="757" t="s">
        <v>9</v>
      </c>
      <c r="F646" s="758">
        <v>2</v>
      </c>
      <c r="G646" s="757"/>
      <c r="H646" s="758">
        <v>4</v>
      </c>
      <c r="I646" s="758">
        <v>50</v>
      </c>
      <c r="J646" s="759">
        <v>2.32</v>
      </c>
      <c r="K646" s="759">
        <v>1.74</v>
      </c>
      <c r="L646" s="752" t="s">
        <v>24</v>
      </c>
      <c r="M646" s="753" t="s">
        <v>61</v>
      </c>
      <c r="N646" s="754" t="s">
        <v>64</v>
      </c>
      <c r="O646" s="755"/>
      <c r="P646" s="756"/>
    </row>
    <row r="647" spans="2:16" s="747" customFormat="1" ht="39.75" customHeight="1">
      <c r="B647" s="752" t="s">
        <v>177</v>
      </c>
      <c r="C647" s="749">
        <v>21</v>
      </c>
      <c r="D647" s="757">
        <v>272</v>
      </c>
      <c r="E647" s="757" t="s">
        <v>9</v>
      </c>
      <c r="F647" s="758">
        <v>2</v>
      </c>
      <c r="G647" s="757"/>
      <c r="H647" s="758">
        <v>4</v>
      </c>
      <c r="I647" s="758">
        <v>60</v>
      </c>
      <c r="J647" s="759">
        <v>2.38</v>
      </c>
      <c r="K647" s="759">
        <v>1.78</v>
      </c>
      <c r="L647" s="752" t="s">
        <v>24</v>
      </c>
      <c r="M647" s="753" t="s">
        <v>61</v>
      </c>
      <c r="N647" s="754" t="s">
        <v>64</v>
      </c>
      <c r="O647" s="755"/>
      <c r="P647" s="756"/>
    </row>
    <row r="648" spans="2:16" s="747" customFormat="1" ht="39.75" customHeight="1">
      <c r="B648" s="752" t="s">
        <v>177</v>
      </c>
      <c r="C648" s="749">
        <v>21</v>
      </c>
      <c r="D648" s="757">
        <v>273</v>
      </c>
      <c r="E648" s="757" t="s">
        <v>9</v>
      </c>
      <c r="F648" s="758">
        <v>2</v>
      </c>
      <c r="G648" s="757"/>
      <c r="H648" s="758">
        <v>4</v>
      </c>
      <c r="I648" s="758">
        <v>0</v>
      </c>
      <c r="J648" s="759">
        <v>2.07</v>
      </c>
      <c r="K648" s="759">
        <v>1.55</v>
      </c>
      <c r="L648" s="752" t="s">
        <v>24</v>
      </c>
      <c r="M648" s="753" t="s">
        <v>61</v>
      </c>
      <c r="N648" s="754" t="s">
        <v>64</v>
      </c>
      <c r="O648" s="755"/>
      <c r="P648" s="756"/>
    </row>
    <row r="649" spans="2:16" s="747" customFormat="1" ht="39.75" customHeight="1">
      <c r="B649" s="752" t="s">
        <v>177</v>
      </c>
      <c r="C649" s="749">
        <v>21</v>
      </c>
      <c r="D649" s="757">
        <v>274</v>
      </c>
      <c r="E649" s="757" t="s">
        <v>9</v>
      </c>
      <c r="F649" s="758">
        <v>2</v>
      </c>
      <c r="G649" s="757"/>
      <c r="H649" s="758">
        <v>4</v>
      </c>
      <c r="I649" s="758">
        <v>50</v>
      </c>
      <c r="J649" s="759">
        <v>2.32</v>
      </c>
      <c r="K649" s="759">
        <v>1.74</v>
      </c>
      <c r="L649" s="752" t="s">
        <v>24</v>
      </c>
      <c r="M649" s="753" t="s">
        <v>61</v>
      </c>
      <c r="N649" s="754" t="s">
        <v>64</v>
      </c>
      <c r="O649" s="755"/>
      <c r="P649" s="756"/>
    </row>
    <row r="650" spans="2:16" s="747" customFormat="1" ht="39.75" customHeight="1">
      <c r="B650" s="752" t="s">
        <v>177</v>
      </c>
      <c r="C650" s="749">
        <v>21</v>
      </c>
      <c r="D650" s="757">
        <v>275</v>
      </c>
      <c r="E650" s="757" t="s">
        <v>9</v>
      </c>
      <c r="F650" s="758">
        <v>2</v>
      </c>
      <c r="G650" s="757"/>
      <c r="H650" s="758">
        <v>4</v>
      </c>
      <c r="I650" s="758">
        <v>8</v>
      </c>
      <c r="J650" s="759">
        <v>2.11</v>
      </c>
      <c r="K650" s="759">
        <v>1.58</v>
      </c>
      <c r="L650" s="752" t="s">
        <v>24</v>
      </c>
      <c r="M650" s="753" t="s">
        <v>61</v>
      </c>
      <c r="N650" s="754" t="s">
        <v>64</v>
      </c>
      <c r="O650" s="755"/>
      <c r="P650" s="756"/>
    </row>
    <row r="651" spans="2:16" s="747" customFormat="1" ht="39.75" customHeight="1" thickBot="1">
      <c r="B651" s="760" t="s">
        <v>177</v>
      </c>
      <c r="C651" s="749">
        <v>21</v>
      </c>
      <c r="D651" s="749">
        <v>382</v>
      </c>
      <c r="E651" s="749" t="s">
        <v>9</v>
      </c>
      <c r="F651" s="761">
        <v>2</v>
      </c>
      <c r="G651" s="757"/>
      <c r="H651" s="758">
        <v>1</v>
      </c>
      <c r="I651" s="758">
        <v>53</v>
      </c>
      <c r="J651" s="762">
        <v>0.79</v>
      </c>
      <c r="K651" s="762">
        <v>0.59</v>
      </c>
      <c r="L651" s="760" t="s">
        <v>24</v>
      </c>
      <c r="M651" s="753" t="s">
        <v>61</v>
      </c>
      <c r="N651" s="763" t="s">
        <v>64</v>
      </c>
      <c r="O651" s="755"/>
      <c r="P651" s="756"/>
    </row>
    <row r="652" spans="2:14" ht="24.75" customHeight="1" thickBot="1" thickTop="1">
      <c r="B652" s="47"/>
      <c r="C652" s="82"/>
      <c r="D652" s="82"/>
      <c r="E652" s="82"/>
      <c r="F652" s="41"/>
      <c r="G652" s="82"/>
      <c r="H652" s="82"/>
      <c r="I652" s="82"/>
      <c r="J652" s="46"/>
      <c r="K652" s="46"/>
      <c r="L652" s="47"/>
      <c r="M652" s="64"/>
      <c r="N652" s="64"/>
    </row>
    <row r="653" spans="1:29" s="14" customFormat="1" ht="24.75" customHeight="1" thickBot="1" thickTop="1">
      <c r="A653" s="181"/>
      <c r="B653" s="316"/>
      <c r="C653" s="317"/>
      <c r="D653" s="317"/>
      <c r="E653" s="317"/>
      <c r="F653" s="59"/>
      <c r="G653" s="328"/>
      <c r="H653" s="329" t="s">
        <v>8</v>
      </c>
      <c r="I653" s="59"/>
      <c r="J653" s="917" t="s">
        <v>33</v>
      </c>
      <c r="K653" s="918"/>
      <c r="L653" s="320"/>
      <c r="M653" s="321"/>
      <c r="N653" s="317"/>
      <c r="O653" s="526"/>
      <c r="P653" s="524"/>
      <c r="Q653" s="181"/>
      <c r="R653" s="181"/>
      <c r="S653" s="181"/>
      <c r="T653" s="181"/>
      <c r="U653" s="181"/>
      <c r="V653" s="181"/>
      <c r="W653" s="181"/>
      <c r="X653" s="181"/>
      <c r="Y653" s="181"/>
      <c r="Z653" s="181"/>
      <c r="AA653" s="181"/>
      <c r="AB653" s="181"/>
      <c r="AC653" s="181"/>
    </row>
    <row r="654" spans="1:29" s="14" customFormat="1" ht="24.75" customHeight="1" thickBot="1" thickTop="1">
      <c r="A654" s="181"/>
      <c r="B654" s="323" t="s">
        <v>1</v>
      </c>
      <c r="C654" s="324" t="s">
        <v>2</v>
      </c>
      <c r="D654" s="324" t="s">
        <v>3</v>
      </c>
      <c r="E654" s="324" t="s">
        <v>7</v>
      </c>
      <c r="F654" s="324" t="s">
        <v>4</v>
      </c>
      <c r="G654" s="324" t="s">
        <v>13</v>
      </c>
      <c r="H654" s="60" t="s">
        <v>14</v>
      </c>
      <c r="I654" s="60" t="s">
        <v>15</v>
      </c>
      <c r="J654" s="325" t="s">
        <v>211</v>
      </c>
      <c r="K654" s="325" t="s">
        <v>212</v>
      </c>
      <c r="L654" s="323" t="s">
        <v>5</v>
      </c>
      <c r="M654" s="326" t="s">
        <v>6</v>
      </c>
      <c r="N654" s="329" t="s">
        <v>47</v>
      </c>
      <c r="O654" s="527" t="s">
        <v>660</v>
      </c>
      <c r="P654" s="503" t="s">
        <v>662</v>
      </c>
      <c r="Q654" s="181"/>
      <c r="R654" s="181"/>
      <c r="S654" s="181"/>
      <c r="T654" s="181"/>
      <c r="U654" s="181"/>
      <c r="V654" s="181"/>
      <c r="W654" s="181"/>
      <c r="X654" s="181"/>
      <c r="Y654" s="181"/>
      <c r="Z654" s="181"/>
      <c r="AA654" s="181"/>
      <c r="AB654" s="181"/>
      <c r="AC654" s="181"/>
    </row>
    <row r="655" spans="2:16" s="504" customFormat="1" ht="39.75" customHeight="1" thickTop="1">
      <c r="B655" s="816" t="s">
        <v>162</v>
      </c>
      <c r="C655" s="817">
        <v>18</v>
      </c>
      <c r="D655" s="817">
        <v>72</v>
      </c>
      <c r="E655" s="817" t="s">
        <v>31</v>
      </c>
      <c r="F655" s="831"/>
      <c r="G655" s="817"/>
      <c r="H655" s="817">
        <v>6</v>
      </c>
      <c r="I655" s="817">
        <v>80</v>
      </c>
      <c r="J655" s="818"/>
      <c r="K655" s="772"/>
      <c r="L655" s="744" t="s">
        <v>163</v>
      </c>
      <c r="M655" s="832" t="s">
        <v>119</v>
      </c>
      <c r="N655" s="833" t="s">
        <v>205</v>
      </c>
      <c r="O655" s="834"/>
      <c r="P655" s="835"/>
    </row>
    <row r="656" spans="2:16" s="504" customFormat="1" ht="39.75" customHeight="1">
      <c r="B656" s="936" t="s">
        <v>162</v>
      </c>
      <c r="C656" s="930">
        <v>18</v>
      </c>
      <c r="D656" s="930">
        <v>351</v>
      </c>
      <c r="E656" s="930" t="s">
        <v>31</v>
      </c>
      <c r="F656" s="930"/>
      <c r="G656" s="930"/>
      <c r="H656" s="930">
        <v>6</v>
      </c>
      <c r="I656" s="930">
        <v>0</v>
      </c>
      <c r="J656" s="930"/>
      <c r="K656" s="930"/>
      <c r="L656" s="744" t="s">
        <v>164</v>
      </c>
      <c r="M656" s="953" t="s">
        <v>119</v>
      </c>
      <c r="N656" s="976" t="s">
        <v>205</v>
      </c>
      <c r="O656" s="834"/>
      <c r="P656" s="835"/>
    </row>
    <row r="657" spans="2:16" s="504" customFormat="1" ht="39.75" customHeight="1">
      <c r="B657" s="955"/>
      <c r="C657" s="945"/>
      <c r="D657" s="945"/>
      <c r="E657" s="945"/>
      <c r="F657" s="945"/>
      <c r="G657" s="945"/>
      <c r="H657" s="945"/>
      <c r="I657" s="945"/>
      <c r="J657" s="945"/>
      <c r="K657" s="945"/>
      <c r="L657" s="288" t="s">
        <v>164</v>
      </c>
      <c r="M657" s="957"/>
      <c r="N657" s="977"/>
      <c r="O657" s="834"/>
      <c r="P657" s="835"/>
    </row>
    <row r="658" spans="2:16" s="504" customFormat="1" ht="39.75" customHeight="1" thickBot="1">
      <c r="B658" s="956"/>
      <c r="C658" s="946"/>
      <c r="D658" s="946"/>
      <c r="E658" s="946"/>
      <c r="F658" s="946"/>
      <c r="G658" s="946"/>
      <c r="H658" s="946"/>
      <c r="I658" s="946"/>
      <c r="J658" s="946"/>
      <c r="K658" s="946"/>
      <c r="L658" s="777" t="s">
        <v>165</v>
      </c>
      <c r="M658" s="958"/>
      <c r="N658" s="978"/>
      <c r="O658" s="836"/>
      <c r="P658" s="835"/>
    </row>
    <row r="659" spans="2:16" ht="39.75" customHeight="1" thickBot="1" thickTop="1">
      <c r="B659" s="47"/>
      <c r="C659" s="41"/>
      <c r="D659" s="41"/>
      <c r="E659" s="41"/>
      <c r="F659" s="41"/>
      <c r="G659" s="41"/>
      <c r="H659" s="41"/>
      <c r="I659" s="41"/>
      <c r="J659" s="41"/>
      <c r="K659" s="41"/>
      <c r="L659" s="47"/>
      <c r="M659" s="346"/>
      <c r="N659" s="345"/>
      <c r="O659" s="740">
        <f>SUM(O4:O658)</f>
        <v>9862.6</v>
      </c>
      <c r="P659" s="534"/>
    </row>
    <row r="660" spans="2:16" ht="15">
      <c r="B660" s="47"/>
      <c r="C660" s="41"/>
      <c r="D660" s="41"/>
      <c r="E660" s="41"/>
      <c r="F660" s="41"/>
      <c r="G660" s="41"/>
      <c r="H660" s="41"/>
      <c r="I660" s="41"/>
      <c r="J660" s="46"/>
      <c r="K660" s="46"/>
      <c r="L660" s="47"/>
      <c r="M660" s="48"/>
      <c r="N660" s="48"/>
      <c r="O660" s="533"/>
      <c r="P660" s="534"/>
    </row>
    <row r="661" spans="2:16" ht="15.75" thickBot="1">
      <c r="B661" s="47"/>
      <c r="C661" s="41"/>
      <c r="D661" s="41"/>
      <c r="E661" s="41"/>
      <c r="F661" s="41"/>
      <c r="G661" s="41"/>
      <c r="H661" s="41"/>
      <c r="I661" s="41"/>
      <c r="J661" s="46"/>
      <c r="K661" s="46"/>
      <c r="L661" s="47" t="s">
        <v>194</v>
      </c>
      <c r="M661" s="48"/>
      <c r="N661" s="48"/>
      <c r="O661" s="533"/>
      <c r="P661" s="534"/>
    </row>
    <row r="662" spans="2:16" ht="15.75" thickTop="1">
      <c r="B662" s="47"/>
      <c r="C662" s="41"/>
      <c r="D662" s="41"/>
      <c r="E662" s="41"/>
      <c r="F662" s="41"/>
      <c r="G662" s="41"/>
      <c r="H662" s="41"/>
      <c r="I662" s="41"/>
      <c r="J662" s="46"/>
      <c r="K662" s="46"/>
      <c r="L662" s="190"/>
      <c r="M662" s="48"/>
      <c r="N662" s="48"/>
      <c r="O662" s="533"/>
      <c r="P662" s="534"/>
    </row>
    <row r="663" spans="2:16" ht="15.75" thickBot="1">
      <c r="B663" s="47"/>
      <c r="C663" s="41"/>
      <c r="D663" s="41"/>
      <c r="E663" s="41"/>
      <c r="F663" s="41"/>
      <c r="G663" s="41"/>
      <c r="H663" s="41"/>
      <c r="I663" s="41"/>
      <c r="J663" s="46"/>
      <c r="K663" s="46"/>
      <c r="L663" s="47"/>
      <c r="M663" s="48"/>
      <c r="N663" s="48"/>
      <c r="O663" s="533"/>
      <c r="P663" s="534"/>
    </row>
    <row r="664" spans="2:16" ht="16.5" thickBot="1" thickTop="1">
      <c r="B664" s="47"/>
      <c r="C664" s="41"/>
      <c r="D664" s="41"/>
      <c r="E664" s="41"/>
      <c r="F664" s="41"/>
      <c r="G664" s="41"/>
      <c r="H664" s="41"/>
      <c r="I664" s="41"/>
      <c r="J664" s="188"/>
      <c r="K664" s="185"/>
      <c r="L664" s="47" t="s">
        <v>748</v>
      </c>
      <c r="M664" s="48"/>
      <c r="N664" s="48"/>
      <c r="O664" s="533"/>
      <c r="P664" s="534"/>
    </row>
    <row r="665" spans="2:16" ht="16.5" thickBot="1" thickTop="1">
      <c r="B665" s="47"/>
      <c r="C665" s="41"/>
      <c r="D665" s="41"/>
      <c r="E665" s="41"/>
      <c r="F665" s="41"/>
      <c r="G665" s="41"/>
      <c r="H665" s="41"/>
      <c r="I665" s="41"/>
      <c r="J665" s="187"/>
      <c r="K665" s="46"/>
      <c r="L665" s="190"/>
      <c r="M665" s="48"/>
      <c r="N665" s="48"/>
      <c r="O665" s="533"/>
      <c r="P665" s="534"/>
    </row>
    <row r="666" spans="2:16" ht="16.5" thickBot="1" thickTop="1">
      <c r="B666" s="47"/>
      <c r="C666" s="41"/>
      <c r="D666" s="41"/>
      <c r="E666" s="41"/>
      <c r="F666" s="41"/>
      <c r="G666" s="41"/>
      <c r="H666" s="41"/>
      <c r="I666" s="41"/>
      <c r="J666" s="189"/>
      <c r="K666" s="185"/>
      <c r="L666" s="47" t="s">
        <v>193</v>
      </c>
      <c r="M666" s="48"/>
      <c r="N666" s="48"/>
      <c r="O666" s="533"/>
      <c r="P666" s="534"/>
    </row>
    <row r="667" spans="2:16" ht="16.5" thickBot="1" thickTop="1">
      <c r="B667" s="47"/>
      <c r="C667" s="41"/>
      <c r="D667" s="41"/>
      <c r="E667" s="41"/>
      <c r="F667" s="41"/>
      <c r="G667" s="41"/>
      <c r="H667" s="41"/>
      <c r="I667" s="41"/>
      <c r="J667" s="187"/>
      <c r="K667" s="46"/>
      <c r="L667" s="190"/>
      <c r="M667" s="48"/>
      <c r="N667" s="48"/>
      <c r="O667" s="533"/>
      <c r="P667" s="534"/>
    </row>
    <row r="668" spans="2:16" ht="16.5" thickBot="1" thickTop="1">
      <c r="B668" s="47"/>
      <c r="C668" s="41"/>
      <c r="D668" s="41"/>
      <c r="E668" s="41"/>
      <c r="F668" s="41"/>
      <c r="G668" s="41"/>
      <c r="H668" s="41"/>
      <c r="I668" s="41"/>
      <c r="J668" s="170"/>
      <c r="K668" s="185"/>
      <c r="L668" s="191" t="s">
        <v>749</v>
      </c>
      <c r="M668" s="48"/>
      <c r="N668" s="48"/>
      <c r="O668" s="533"/>
      <c r="P668" s="534"/>
    </row>
    <row r="669" spans="2:16" ht="16.5" thickBot="1" thickTop="1">
      <c r="B669" s="47"/>
      <c r="C669" s="41"/>
      <c r="D669" s="41"/>
      <c r="E669" s="41"/>
      <c r="F669" s="41"/>
      <c r="G669" s="41"/>
      <c r="H669" s="41"/>
      <c r="I669" s="41"/>
      <c r="J669" s="46"/>
      <c r="K669" s="46"/>
      <c r="L669" s="47"/>
      <c r="M669" s="48"/>
      <c r="N669" s="48"/>
      <c r="O669" s="533"/>
      <c r="P669" s="534"/>
    </row>
    <row r="670" spans="2:16" ht="16.5" thickBot="1" thickTop="1">
      <c r="B670" s="47"/>
      <c r="C670" s="41"/>
      <c r="D670" s="41"/>
      <c r="E670" s="41"/>
      <c r="F670" s="41"/>
      <c r="G670" s="41"/>
      <c r="H670" s="41"/>
      <c r="I670" s="41"/>
      <c r="J670" s="101"/>
      <c r="K670" s="185"/>
      <c r="L670" s="47" t="s">
        <v>750</v>
      </c>
      <c r="M670" s="48"/>
      <c r="N670" s="48"/>
      <c r="O670" s="533"/>
      <c r="P670" s="534"/>
    </row>
    <row r="671" spans="2:16" ht="15.75" thickTop="1">
      <c r="B671" s="47"/>
      <c r="C671" s="41"/>
      <c r="D671" s="41"/>
      <c r="E671" s="41"/>
      <c r="F671" s="41"/>
      <c r="G671" s="41"/>
      <c r="H671" s="41"/>
      <c r="I671" s="41"/>
      <c r="J671" s="187"/>
      <c r="K671" s="46"/>
      <c r="L671" s="190"/>
      <c r="M671" s="48"/>
      <c r="N671" s="48"/>
      <c r="O671" s="533"/>
      <c r="P671" s="534"/>
    </row>
    <row r="672" spans="2:16" ht="15">
      <c r="B672" s="47"/>
      <c r="C672" s="41"/>
      <c r="D672" s="41"/>
      <c r="E672" s="41"/>
      <c r="F672" s="41"/>
      <c r="G672" s="41"/>
      <c r="H672" s="41"/>
      <c r="I672" s="41"/>
      <c r="J672" s="46"/>
      <c r="K672" s="46"/>
      <c r="L672" s="47"/>
      <c r="M672" s="48"/>
      <c r="N672" s="48"/>
      <c r="O672" s="533"/>
      <c r="P672" s="534"/>
    </row>
    <row r="673" spans="2:16" ht="15">
      <c r="B673" s="47"/>
      <c r="C673" s="41"/>
      <c r="D673" s="41"/>
      <c r="E673" s="41"/>
      <c r="F673" s="41"/>
      <c r="G673" s="41"/>
      <c r="H673" s="41"/>
      <c r="I673" s="41"/>
      <c r="J673" s="46"/>
      <c r="K673" s="46"/>
      <c r="L673" s="47"/>
      <c r="M673" s="48"/>
      <c r="N673" s="48"/>
      <c r="O673" s="533"/>
      <c r="P673" s="534"/>
    </row>
    <row r="674" spans="2:16" ht="15">
      <c r="B674" s="119"/>
      <c r="C674" s="2"/>
      <c r="D674" s="2"/>
      <c r="E674" s="2"/>
      <c r="F674" s="2"/>
      <c r="G674" s="2"/>
      <c r="H674" s="2"/>
      <c r="I674" s="2"/>
      <c r="J674" s="1"/>
      <c r="K674" s="1"/>
      <c r="L674" s="119"/>
      <c r="M674" s="1"/>
      <c r="N674" s="61"/>
      <c r="O674" s="533"/>
      <c r="P674" s="534"/>
    </row>
    <row r="675" spans="2:16" ht="15">
      <c r="B675" s="119"/>
      <c r="C675" s="2"/>
      <c r="D675" s="2"/>
      <c r="E675" s="2"/>
      <c r="F675" s="2"/>
      <c r="G675" s="2"/>
      <c r="H675" s="2"/>
      <c r="I675" s="2"/>
      <c r="J675" s="1"/>
      <c r="K675" s="1"/>
      <c r="L675" s="119"/>
      <c r="M675" s="1"/>
      <c r="N675" s="61"/>
      <c r="O675" s="533"/>
      <c r="P675" s="534"/>
    </row>
    <row r="676" spans="2:16" ht="15">
      <c r="B676" s="119"/>
      <c r="C676" s="2"/>
      <c r="D676" s="2"/>
      <c r="E676" s="2"/>
      <c r="F676" s="2"/>
      <c r="G676" s="2"/>
      <c r="H676" s="2"/>
      <c r="I676" s="2"/>
      <c r="J676" s="1"/>
      <c r="K676" s="1"/>
      <c r="L676" s="119"/>
      <c r="M676" s="1"/>
      <c r="N676" s="61"/>
      <c r="O676" s="533"/>
      <c r="P676" s="534"/>
    </row>
    <row r="677" spans="2:16" ht="15">
      <c r="B677" s="119"/>
      <c r="C677" s="2"/>
      <c r="D677" s="2"/>
      <c r="E677" s="2"/>
      <c r="F677" s="2"/>
      <c r="G677" s="2"/>
      <c r="H677" s="2"/>
      <c r="I677" s="2"/>
      <c r="J677" s="1"/>
      <c r="K677" s="1"/>
      <c r="L677" s="119"/>
      <c r="M677" s="1"/>
      <c r="N677" s="61"/>
      <c r="O677" s="533"/>
      <c r="P677" s="534"/>
    </row>
    <row r="678" spans="2:16" ht="15">
      <c r="B678" s="119"/>
      <c r="C678" s="2"/>
      <c r="D678" s="2"/>
      <c r="E678" s="2"/>
      <c r="F678" s="2"/>
      <c r="G678" s="2"/>
      <c r="H678" s="2"/>
      <c r="I678" s="2"/>
      <c r="J678" s="1"/>
      <c r="K678" s="1"/>
      <c r="L678" s="119"/>
      <c r="M678" s="1"/>
      <c r="N678" s="61"/>
      <c r="O678" s="533"/>
      <c r="P678" s="534"/>
    </row>
    <row r="679" spans="2:16" ht="15">
      <c r="B679" s="119"/>
      <c r="C679" s="2"/>
      <c r="D679" s="2"/>
      <c r="E679" s="2"/>
      <c r="F679" s="2"/>
      <c r="G679" s="2"/>
      <c r="H679" s="2"/>
      <c r="I679" s="2"/>
      <c r="J679" s="1"/>
      <c r="K679" s="1"/>
      <c r="L679" s="119"/>
      <c r="M679" s="1"/>
      <c r="N679" s="61"/>
      <c r="O679" s="533"/>
      <c r="P679" s="534"/>
    </row>
    <row r="680" spans="2:16" ht="15">
      <c r="B680" s="119"/>
      <c r="C680" s="2"/>
      <c r="D680" s="2"/>
      <c r="E680" s="2"/>
      <c r="F680" s="2"/>
      <c r="G680" s="2"/>
      <c r="H680" s="2"/>
      <c r="I680" s="2"/>
      <c r="J680" s="1"/>
      <c r="K680" s="1"/>
      <c r="L680" s="119"/>
      <c r="M680" s="1"/>
      <c r="N680" s="61"/>
      <c r="O680" s="533"/>
      <c r="P680" s="534"/>
    </row>
    <row r="681" spans="2:16" ht="15">
      <c r="B681" s="119"/>
      <c r="C681" s="2"/>
      <c r="D681" s="2"/>
      <c r="E681" s="2"/>
      <c r="F681" s="2"/>
      <c r="G681" s="2"/>
      <c r="H681" s="2"/>
      <c r="I681" s="2"/>
      <c r="J681" s="1"/>
      <c r="K681" s="1"/>
      <c r="L681" s="119"/>
      <c r="M681" s="1"/>
      <c r="N681" s="61"/>
      <c r="O681" s="533"/>
      <c r="P681" s="534"/>
    </row>
    <row r="682" spans="2:16" ht="15">
      <c r="B682" s="119"/>
      <c r="C682" s="2"/>
      <c r="D682" s="2"/>
      <c r="E682" s="2"/>
      <c r="F682" s="2"/>
      <c r="G682" s="2"/>
      <c r="H682" s="2"/>
      <c r="I682" s="2"/>
      <c r="J682" s="1"/>
      <c r="K682" s="1"/>
      <c r="L682" s="119"/>
      <c r="M682" s="1"/>
      <c r="N682" s="61"/>
      <c r="O682" s="533"/>
      <c r="P682" s="534"/>
    </row>
    <row r="683" spans="2:16" ht="15">
      <c r="B683" s="119"/>
      <c r="C683" s="2"/>
      <c r="D683" s="2"/>
      <c r="E683" s="2"/>
      <c r="F683" s="2"/>
      <c r="G683" s="2"/>
      <c r="H683" s="2"/>
      <c r="I683" s="2"/>
      <c r="J683" s="1"/>
      <c r="K683" s="1"/>
      <c r="L683" s="119"/>
      <c r="M683" s="1"/>
      <c r="N683" s="61"/>
      <c r="O683" s="533"/>
      <c r="P683" s="534"/>
    </row>
    <row r="684" spans="2:18" ht="15">
      <c r="B684" s="119"/>
      <c r="C684" s="2"/>
      <c r="D684" s="2"/>
      <c r="E684" s="2"/>
      <c r="F684" s="2"/>
      <c r="G684" s="2"/>
      <c r="H684" s="2"/>
      <c r="I684" s="2"/>
      <c r="J684" s="1"/>
      <c r="K684" s="1"/>
      <c r="L684" s="119"/>
      <c r="M684" s="1"/>
      <c r="N684" s="535"/>
      <c r="O684" s="533"/>
      <c r="P684" s="534"/>
      <c r="Q684" s="534"/>
      <c r="R684" s="534"/>
    </row>
    <row r="685" spans="2:18" ht="15">
      <c r="B685" s="119"/>
      <c r="C685" s="2"/>
      <c r="D685" s="2"/>
      <c r="E685" s="2"/>
      <c r="F685" s="2"/>
      <c r="G685" s="2"/>
      <c r="H685" s="2"/>
      <c r="I685" s="2"/>
      <c r="J685" s="1"/>
      <c r="K685" s="1"/>
      <c r="L685" s="119"/>
      <c r="M685" s="1"/>
      <c r="N685" s="535"/>
      <c r="O685" s="533"/>
      <c r="P685" s="534"/>
      <c r="Q685" s="534"/>
      <c r="R685" s="534"/>
    </row>
    <row r="686" spans="2:18" ht="15">
      <c r="B686" s="119"/>
      <c r="C686" s="2"/>
      <c r="D686" s="2"/>
      <c r="E686" s="2"/>
      <c r="F686" s="2"/>
      <c r="G686" s="2"/>
      <c r="H686" s="2"/>
      <c r="I686" s="2"/>
      <c r="J686" s="1"/>
      <c r="K686" s="1"/>
      <c r="L686" s="119"/>
      <c r="M686" s="1"/>
      <c r="N686" s="535"/>
      <c r="O686" s="533"/>
      <c r="P686" s="534"/>
      <c r="Q686" s="534"/>
      <c r="R686" s="534"/>
    </row>
    <row r="687" spans="2:18" ht="15">
      <c r="B687" s="119"/>
      <c r="C687" s="2"/>
      <c r="D687" s="2"/>
      <c r="E687" s="2"/>
      <c r="F687" s="2"/>
      <c r="G687" s="2"/>
      <c r="H687" s="2"/>
      <c r="I687" s="2"/>
      <c r="J687" s="1"/>
      <c r="K687" s="1"/>
      <c r="L687" s="119"/>
      <c r="M687" s="1"/>
      <c r="N687" s="535"/>
      <c r="O687" s="533"/>
      <c r="P687" s="534"/>
      <c r="Q687" s="534"/>
      <c r="R687" s="534"/>
    </row>
    <row r="688" spans="2:18" ht="15">
      <c r="B688" s="119"/>
      <c r="C688" s="2"/>
      <c r="D688" s="2"/>
      <c r="E688" s="2"/>
      <c r="F688" s="2"/>
      <c r="G688" s="2"/>
      <c r="H688" s="2"/>
      <c r="I688" s="2"/>
      <c r="J688" s="1"/>
      <c r="K688" s="1"/>
      <c r="L688" s="119"/>
      <c r="M688" s="1"/>
      <c r="N688" s="535"/>
      <c r="O688" s="533"/>
      <c r="P688" s="534"/>
      <c r="Q688" s="534"/>
      <c r="R688" s="534"/>
    </row>
    <row r="689" spans="2:18" ht="15">
      <c r="B689" s="119"/>
      <c r="C689" s="2"/>
      <c r="D689" s="2"/>
      <c r="E689" s="2"/>
      <c r="F689" s="2"/>
      <c r="G689" s="2"/>
      <c r="H689" s="2"/>
      <c r="I689" s="2"/>
      <c r="J689" s="1"/>
      <c r="K689" s="1"/>
      <c r="L689" s="119"/>
      <c r="M689" s="1"/>
      <c r="N689" s="535"/>
      <c r="O689" s="533"/>
      <c r="P689" s="534"/>
      <c r="Q689" s="534"/>
      <c r="R689" s="534"/>
    </row>
    <row r="690" spans="2:18" ht="15">
      <c r="B690" s="119"/>
      <c r="C690" s="2"/>
      <c r="D690" s="2"/>
      <c r="E690" s="2"/>
      <c r="F690" s="2"/>
      <c r="G690" s="2"/>
      <c r="H690" s="2"/>
      <c r="I690" s="2"/>
      <c r="J690" s="1"/>
      <c r="K690" s="1"/>
      <c r="L690" s="119"/>
      <c r="M690" s="1"/>
      <c r="N690" s="535"/>
      <c r="O690" s="533"/>
      <c r="P690" s="534"/>
      <c r="Q690" s="534"/>
      <c r="R690" s="534"/>
    </row>
    <row r="691" spans="2:18" ht="15">
      <c r="B691" s="119"/>
      <c r="C691" s="2"/>
      <c r="D691" s="2"/>
      <c r="E691" s="2"/>
      <c r="F691" s="2"/>
      <c r="G691" s="2"/>
      <c r="H691" s="2"/>
      <c r="I691" s="2"/>
      <c r="J691" s="1"/>
      <c r="K691" s="1"/>
      <c r="L691" s="119"/>
      <c r="M691" s="1"/>
      <c r="N691" s="535"/>
      <c r="O691" s="533"/>
      <c r="P691" s="534"/>
      <c r="Q691" s="534"/>
      <c r="R691" s="534"/>
    </row>
    <row r="692" spans="2:18" ht="15">
      <c r="B692" s="119"/>
      <c r="C692" s="2"/>
      <c r="D692" s="2"/>
      <c r="E692" s="2"/>
      <c r="F692" s="2"/>
      <c r="G692" s="2"/>
      <c r="H692" s="2"/>
      <c r="I692" s="2"/>
      <c r="J692" s="1"/>
      <c r="K692" s="1"/>
      <c r="L692" s="119"/>
      <c r="M692" s="1"/>
      <c r="N692" s="535"/>
      <c r="O692" s="533"/>
      <c r="P692" s="534"/>
      <c r="Q692" s="534"/>
      <c r="R692" s="534"/>
    </row>
    <row r="693" spans="2:18" ht="15">
      <c r="B693" s="119"/>
      <c r="C693" s="2"/>
      <c r="D693" s="2"/>
      <c r="E693" s="2"/>
      <c r="F693" s="2"/>
      <c r="G693" s="2"/>
      <c r="H693" s="2"/>
      <c r="I693" s="2"/>
      <c r="J693" s="1"/>
      <c r="K693" s="1"/>
      <c r="L693" s="119"/>
      <c r="M693" s="1"/>
      <c r="N693" s="535"/>
      <c r="O693" s="533"/>
      <c r="P693" s="534"/>
      <c r="Q693" s="534"/>
      <c r="R693" s="534"/>
    </row>
    <row r="694" spans="2:18" ht="15">
      <c r="B694" s="119"/>
      <c r="C694" s="2"/>
      <c r="D694" s="2"/>
      <c r="E694" s="2"/>
      <c r="F694" s="2"/>
      <c r="G694" s="2"/>
      <c r="H694" s="2"/>
      <c r="I694" s="2"/>
      <c r="J694" s="1"/>
      <c r="K694" s="1"/>
      <c r="L694" s="119"/>
      <c r="M694" s="1"/>
      <c r="N694" s="535"/>
      <c r="O694" s="533"/>
      <c r="P694" s="534"/>
      <c r="Q694" s="534"/>
      <c r="R694" s="534"/>
    </row>
    <row r="695" spans="2:18" ht="15">
      <c r="B695" s="119"/>
      <c r="C695" s="2"/>
      <c r="D695" s="2"/>
      <c r="E695" s="2"/>
      <c r="F695" s="2"/>
      <c r="G695" s="2"/>
      <c r="H695" s="2"/>
      <c r="I695" s="2"/>
      <c r="J695" s="1"/>
      <c r="K695" s="1"/>
      <c r="L695" s="119"/>
      <c r="M695" s="1"/>
      <c r="N695" s="535"/>
      <c r="O695" s="533"/>
      <c r="P695" s="534"/>
      <c r="Q695" s="534"/>
      <c r="R695" s="534"/>
    </row>
    <row r="696" spans="2:18" ht="15">
      <c r="B696" s="119"/>
      <c r="C696" s="2"/>
      <c r="D696" s="2"/>
      <c r="E696" s="2"/>
      <c r="F696" s="2"/>
      <c r="G696" s="2"/>
      <c r="H696" s="2"/>
      <c r="I696" s="2"/>
      <c r="J696" s="1"/>
      <c r="K696" s="1"/>
      <c r="L696" s="119"/>
      <c r="M696" s="1"/>
      <c r="N696" s="535"/>
      <c r="O696" s="533"/>
      <c r="P696" s="534"/>
      <c r="Q696" s="534"/>
      <c r="R696" s="534"/>
    </row>
    <row r="697" spans="2:18" ht="15">
      <c r="B697" s="119"/>
      <c r="C697" s="2"/>
      <c r="D697" s="2"/>
      <c r="E697" s="2"/>
      <c r="F697" s="2"/>
      <c r="G697" s="2"/>
      <c r="H697" s="2"/>
      <c r="I697" s="2"/>
      <c r="J697" s="1"/>
      <c r="K697" s="1"/>
      <c r="L697" s="119"/>
      <c r="M697" s="1"/>
      <c r="N697" s="535"/>
      <c r="O697" s="533"/>
      <c r="P697" s="534"/>
      <c r="Q697" s="534"/>
      <c r="R697" s="534"/>
    </row>
    <row r="698" spans="2:18" ht="15">
      <c r="B698" s="119"/>
      <c r="C698" s="2"/>
      <c r="D698" s="2"/>
      <c r="E698" s="2"/>
      <c r="F698" s="2"/>
      <c r="G698" s="2"/>
      <c r="H698" s="2"/>
      <c r="I698" s="2"/>
      <c r="J698" s="1"/>
      <c r="K698" s="1"/>
      <c r="L698" s="119"/>
      <c r="M698" s="1"/>
      <c r="N698" s="535"/>
      <c r="O698" s="533"/>
      <c r="P698" s="534"/>
      <c r="Q698" s="534"/>
      <c r="R698" s="534"/>
    </row>
    <row r="699" spans="2:18" ht="15">
      <c r="B699" s="119"/>
      <c r="C699" s="2"/>
      <c r="D699" s="2"/>
      <c r="E699" s="2"/>
      <c r="F699" s="2"/>
      <c r="G699" s="2"/>
      <c r="H699" s="2"/>
      <c r="I699" s="2"/>
      <c r="J699" s="1"/>
      <c r="K699" s="1"/>
      <c r="L699" s="119"/>
      <c r="M699" s="1"/>
      <c r="N699" s="535"/>
      <c r="O699" s="533"/>
      <c r="P699" s="534"/>
      <c r="Q699" s="534"/>
      <c r="R699" s="534"/>
    </row>
    <row r="700" spans="2:18" ht="15">
      <c r="B700" s="119"/>
      <c r="C700" s="2"/>
      <c r="D700" s="2"/>
      <c r="E700" s="2"/>
      <c r="F700" s="2"/>
      <c r="G700" s="2"/>
      <c r="H700" s="2"/>
      <c r="I700" s="2"/>
      <c r="J700" s="1"/>
      <c r="K700" s="1"/>
      <c r="L700" s="119"/>
      <c r="M700" s="1"/>
      <c r="N700" s="535"/>
      <c r="O700" s="533"/>
      <c r="P700" s="534"/>
      <c r="Q700" s="534"/>
      <c r="R700" s="534"/>
    </row>
    <row r="701" spans="2:18" ht="15">
      <c r="B701" s="119"/>
      <c r="C701" s="2"/>
      <c r="D701" s="2"/>
      <c r="E701" s="2"/>
      <c r="F701" s="2"/>
      <c r="G701" s="2"/>
      <c r="H701" s="2"/>
      <c r="I701" s="2"/>
      <c r="J701" s="1"/>
      <c r="K701" s="1"/>
      <c r="L701" s="119"/>
      <c r="M701" s="1"/>
      <c r="N701" s="535"/>
      <c r="O701" s="533"/>
      <c r="P701" s="534"/>
      <c r="Q701" s="534"/>
      <c r="R701" s="534"/>
    </row>
    <row r="702" spans="2:18" ht="15">
      <c r="B702" s="119"/>
      <c r="C702" s="2"/>
      <c r="D702" s="2"/>
      <c r="E702" s="2"/>
      <c r="F702" s="2"/>
      <c r="G702" s="2"/>
      <c r="H702" s="2"/>
      <c r="I702" s="2"/>
      <c r="J702" s="1"/>
      <c r="K702" s="1"/>
      <c r="L702" s="119"/>
      <c r="M702" s="1"/>
      <c r="N702" s="535"/>
      <c r="O702" s="533"/>
      <c r="P702" s="534"/>
      <c r="Q702" s="534"/>
      <c r="R702" s="534"/>
    </row>
    <row r="703" spans="2:18" ht="15">
      <c r="B703" s="119"/>
      <c r="C703" s="2"/>
      <c r="D703" s="2"/>
      <c r="E703" s="2"/>
      <c r="F703" s="2"/>
      <c r="G703" s="2"/>
      <c r="H703" s="2"/>
      <c r="I703" s="2"/>
      <c r="J703" s="1"/>
      <c r="K703" s="1"/>
      <c r="L703" s="119"/>
      <c r="M703" s="1"/>
      <c r="N703" s="535"/>
      <c r="O703" s="533"/>
      <c r="P703" s="534"/>
      <c r="Q703" s="534"/>
      <c r="R703" s="534"/>
    </row>
    <row r="704" spans="2:18" ht="15">
      <c r="B704" s="119"/>
      <c r="C704" s="2"/>
      <c r="D704" s="2"/>
      <c r="E704" s="2"/>
      <c r="F704" s="2"/>
      <c r="G704" s="2"/>
      <c r="H704" s="2"/>
      <c r="I704" s="2"/>
      <c r="J704" s="1"/>
      <c r="K704" s="1"/>
      <c r="L704" s="119"/>
      <c r="M704" s="1"/>
      <c r="N704" s="535"/>
      <c r="O704" s="533"/>
      <c r="P704" s="534"/>
      <c r="Q704" s="534"/>
      <c r="R704" s="534"/>
    </row>
    <row r="705" spans="2:18" ht="15">
      <c r="B705" s="119"/>
      <c r="C705" s="2"/>
      <c r="D705" s="2"/>
      <c r="E705" s="2"/>
      <c r="F705" s="2"/>
      <c r="G705" s="2"/>
      <c r="H705" s="2"/>
      <c r="I705" s="2"/>
      <c r="J705" s="1"/>
      <c r="K705" s="1"/>
      <c r="L705" s="119"/>
      <c r="M705" s="1"/>
      <c r="N705" s="535"/>
      <c r="O705" s="533"/>
      <c r="P705" s="534"/>
      <c r="Q705" s="534"/>
      <c r="R705" s="534"/>
    </row>
    <row r="706" spans="2:18" ht="15">
      <c r="B706" s="119"/>
      <c r="C706" s="2"/>
      <c r="D706" s="2"/>
      <c r="E706" s="2"/>
      <c r="F706" s="2"/>
      <c r="G706" s="2"/>
      <c r="H706" s="2"/>
      <c r="I706" s="2"/>
      <c r="J706" s="1"/>
      <c r="K706" s="1"/>
      <c r="L706" s="119"/>
      <c r="M706" s="1"/>
      <c r="N706" s="535"/>
      <c r="O706" s="533"/>
      <c r="P706" s="534"/>
      <c r="Q706" s="534"/>
      <c r="R706" s="534"/>
    </row>
    <row r="707" spans="2:18" ht="15">
      <c r="B707" s="119"/>
      <c r="C707" s="2"/>
      <c r="D707" s="2"/>
      <c r="E707" s="2"/>
      <c r="F707" s="2"/>
      <c r="G707" s="2"/>
      <c r="H707" s="2"/>
      <c r="I707" s="2"/>
      <c r="J707" s="1"/>
      <c r="K707" s="1"/>
      <c r="L707" s="119"/>
      <c r="M707" s="1"/>
      <c r="N707" s="535"/>
      <c r="O707" s="533"/>
      <c r="P707" s="534"/>
      <c r="Q707" s="534"/>
      <c r="R707" s="534"/>
    </row>
    <row r="708" spans="2:18" ht="15">
      <c r="B708" s="119"/>
      <c r="C708" s="2"/>
      <c r="D708" s="2"/>
      <c r="E708" s="2"/>
      <c r="F708" s="2"/>
      <c r="G708" s="2"/>
      <c r="H708" s="2"/>
      <c r="I708" s="2"/>
      <c r="J708" s="1"/>
      <c r="K708" s="1"/>
      <c r="L708" s="119"/>
      <c r="M708" s="1"/>
      <c r="N708" s="535"/>
      <c r="O708" s="533"/>
      <c r="P708" s="534"/>
      <c r="Q708" s="534"/>
      <c r="R708" s="534"/>
    </row>
    <row r="709" spans="2:18" ht="15">
      <c r="B709" s="119"/>
      <c r="C709" s="2"/>
      <c r="D709" s="2"/>
      <c r="E709" s="2"/>
      <c r="F709" s="2"/>
      <c r="G709" s="2"/>
      <c r="H709" s="2"/>
      <c r="I709" s="2"/>
      <c r="J709" s="1"/>
      <c r="K709" s="1"/>
      <c r="L709" s="119"/>
      <c r="M709" s="1"/>
      <c r="N709" s="535"/>
      <c r="O709" s="533"/>
      <c r="P709" s="534"/>
      <c r="Q709" s="534"/>
      <c r="R709" s="534"/>
    </row>
    <row r="710" spans="2:18" ht="15">
      <c r="B710" s="119"/>
      <c r="C710" s="2"/>
      <c r="D710" s="2"/>
      <c r="E710" s="2"/>
      <c r="F710" s="2"/>
      <c r="G710" s="2"/>
      <c r="H710" s="2"/>
      <c r="I710" s="2"/>
      <c r="J710" s="1"/>
      <c r="K710" s="1"/>
      <c r="L710" s="119"/>
      <c r="M710" s="1"/>
      <c r="N710" s="535"/>
      <c r="O710" s="533"/>
      <c r="P710" s="534"/>
      <c r="Q710" s="534"/>
      <c r="R710" s="534"/>
    </row>
    <row r="711" spans="2:18" ht="15">
      <c r="B711" s="119"/>
      <c r="C711" s="2"/>
      <c r="D711" s="2"/>
      <c r="E711" s="2"/>
      <c r="F711" s="2"/>
      <c r="G711" s="2"/>
      <c r="H711" s="2"/>
      <c r="I711" s="2"/>
      <c r="J711" s="1"/>
      <c r="K711" s="1"/>
      <c r="L711" s="119"/>
      <c r="M711" s="1"/>
      <c r="N711" s="535"/>
      <c r="O711" s="533"/>
      <c r="P711" s="534"/>
      <c r="Q711" s="534"/>
      <c r="R711" s="534"/>
    </row>
    <row r="712" spans="2:18" ht="15">
      <c r="B712" s="119"/>
      <c r="C712" s="2"/>
      <c r="D712" s="2"/>
      <c r="E712" s="2"/>
      <c r="F712" s="2"/>
      <c r="G712" s="2"/>
      <c r="H712" s="2"/>
      <c r="I712" s="2"/>
      <c r="J712" s="1"/>
      <c r="K712" s="1"/>
      <c r="L712" s="119"/>
      <c r="M712" s="1"/>
      <c r="N712" s="535"/>
      <c r="O712" s="533"/>
      <c r="P712" s="534"/>
      <c r="Q712" s="534"/>
      <c r="R712" s="534"/>
    </row>
    <row r="713" spans="2:18" ht="15">
      <c r="B713" s="119"/>
      <c r="C713" s="2"/>
      <c r="D713" s="2"/>
      <c r="E713" s="2"/>
      <c r="F713" s="2"/>
      <c r="G713" s="2"/>
      <c r="H713" s="2"/>
      <c r="I713" s="2"/>
      <c r="J713" s="1"/>
      <c r="K713" s="1"/>
      <c r="L713" s="119"/>
      <c r="M713" s="1"/>
      <c r="N713" s="535"/>
      <c r="O713" s="533"/>
      <c r="P713" s="534"/>
      <c r="Q713" s="534"/>
      <c r="R713" s="534"/>
    </row>
    <row r="714" spans="2:18" ht="15">
      <c r="B714" s="119"/>
      <c r="C714" s="2"/>
      <c r="D714" s="2"/>
      <c r="E714" s="2"/>
      <c r="F714" s="2"/>
      <c r="G714" s="2"/>
      <c r="H714" s="2"/>
      <c r="I714" s="2"/>
      <c r="J714" s="1"/>
      <c r="K714" s="1"/>
      <c r="L714" s="119"/>
      <c r="M714" s="1"/>
      <c r="N714" s="535"/>
      <c r="O714" s="533"/>
      <c r="P714" s="534"/>
      <c r="Q714" s="534"/>
      <c r="R714" s="534"/>
    </row>
    <row r="715" spans="2:18" ht="15">
      <c r="B715" s="119"/>
      <c r="C715" s="2"/>
      <c r="D715" s="2"/>
      <c r="E715" s="2"/>
      <c r="F715" s="2"/>
      <c r="G715" s="2"/>
      <c r="H715" s="2"/>
      <c r="I715" s="2"/>
      <c r="J715" s="1"/>
      <c r="K715" s="1"/>
      <c r="L715" s="119"/>
      <c r="M715" s="1"/>
      <c r="N715" s="535"/>
      <c r="O715" s="533"/>
      <c r="P715" s="534"/>
      <c r="Q715" s="534"/>
      <c r="R715" s="534"/>
    </row>
    <row r="716" spans="2:18" ht="15">
      <c r="B716" s="119"/>
      <c r="C716" s="2"/>
      <c r="D716" s="2"/>
      <c r="E716" s="2"/>
      <c r="F716" s="2"/>
      <c r="G716" s="2"/>
      <c r="H716" s="2"/>
      <c r="I716" s="2"/>
      <c r="J716" s="1"/>
      <c r="K716" s="1"/>
      <c r="L716" s="119"/>
      <c r="M716" s="1"/>
      <c r="N716" s="535"/>
      <c r="O716" s="533"/>
      <c r="P716" s="534"/>
      <c r="Q716" s="534"/>
      <c r="R716" s="534"/>
    </row>
    <row r="717" spans="2:18" ht="15">
      <c r="B717" s="119"/>
      <c r="C717" s="2"/>
      <c r="D717" s="2"/>
      <c r="E717" s="2"/>
      <c r="F717" s="2"/>
      <c r="G717" s="2"/>
      <c r="H717" s="2"/>
      <c r="I717" s="2"/>
      <c r="J717" s="1"/>
      <c r="K717" s="1"/>
      <c r="L717" s="119"/>
      <c r="M717" s="1"/>
      <c r="N717" s="535"/>
      <c r="O717" s="533"/>
      <c r="P717" s="534"/>
      <c r="Q717" s="534"/>
      <c r="R717" s="534"/>
    </row>
    <row r="718" spans="2:18" ht="15">
      <c r="B718" s="119"/>
      <c r="C718" s="2"/>
      <c r="D718" s="2"/>
      <c r="E718" s="2"/>
      <c r="F718" s="2"/>
      <c r="G718" s="2"/>
      <c r="H718" s="2"/>
      <c r="I718" s="2"/>
      <c r="J718" s="1"/>
      <c r="K718" s="1"/>
      <c r="L718" s="119"/>
      <c r="M718" s="1"/>
      <c r="N718" s="535"/>
      <c r="O718" s="533"/>
      <c r="P718" s="534"/>
      <c r="Q718" s="534"/>
      <c r="R718" s="534"/>
    </row>
    <row r="719" spans="2:18" ht="15">
      <c r="B719" s="119"/>
      <c r="C719" s="2"/>
      <c r="D719" s="2"/>
      <c r="E719" s="2"/>
      <c r="F719" s="2"/>
      <c r="G719" s="2"/>
      <c r="H719" s="2"/>
      <c r="I719" s="2"/>
      <c r="J719" s="1"/>
      <c r="K719" s="1"/>
      <c r="L719" s="119"/>
      <c r="M719" s="1"/>
      <c r="N719" s="535"/>
      <c r="O719" s="533"/>
      <c r="P719" s="534"/>
      <c r="Q719" s="534"/>
      <c r="R719" s="534"/>
    </row>
    <row r="720" spans="2:18" ht="15">
      <c r="B720" s="119"/>
      <c r="C720" s="2"/>
      <c r="D720" s="2"/>
      <c r="E720" s="2"/>
      <c r="F720" s="2"/>
      <c r="G720" s="2"/>
      <c r="H720" s="2"/>
      <c r="I720" s="2"/>
      <c r="J720" s="1"/>
      <c r="K720" s="1"/>
      <c r="L720" s="119"/>
      <c r="M720" s="1"/>
      <c r="N720" s="535"/>
      <c r="O720" s="533"/>
      <c r="P720" s="534"/>
      <c r="Q720" s="534"/>
      <c r="R720" s="534"/>
    </row>
    <row r="721" spans="2:18" ht="15">
      <c r="B721" s="119"/>
      <c r="C721" s="2"/>
      <c r="D721" s="2"/>
      <c r="E721" s="2"/>
      <c r="F721" s="2"/>
      <c r="G721" s="2"/>
      <c r="H721" s="2"/>
      <c r="I721" s="2"/>
      <c r="J721" s="1"/>
      <c r="K721" s="1"/>
      <c r="L721" s="119"/>
      <c r="M721" s="1"/>
      <c r="N721" s="535"/>
      <c r="O721" s="533"/>
      <c r="P721" s="534"/>
      <c r="Q721" s="534"/>
      <c r="R721" s="534"/>
    </row>
    <row r="722" spans="2:18" ht="15">
      <c r="B722" s="119"/>
      <c r="C722" s="2"/>
      <c r="D722" s="2"/>
      <c r="E722" s="2"/>
      <c r="F722" s="2"/>
      <c r="G722" s="2"/>
      <c r="H722" s="2"/>
      <c r="I722" s="2"/>
      <c r="J722" s="1"/>
      <c r="K722" s="1"/>
      <c r="L722" s="119"/>
      <c r="M722" s="1"/>
      <c r="N722" s="535"/>
      <c r="O722" s="533"/>
      <c r="P722" s="534"/>
      <c r="Q722" s="534"/>
      <c r="R722" s="534"/>
    </row>
    <row r="723" spans="2:18" ht="15">
      <c r="B723" s="119"/>
      <c r="C723" s="2"/>
      <c r="D723" s="2"/>
      <c r="E723" s="2"/>
      <c r="F723" s="2"/>
      <c r="G723" s="2"/>
      <c r="H723" s="2"/>
      <c r="I723" s="2"/>
      <c r="J723" s="1"/>
      <c r="K723" s="1"/>
      <c r="L723" s="119"/>
      <c r="M723" s="1"/>
      <c r="N723" s="535"/>
      <c r="O723" s="533"/>
      <c r="P723" s="534"/>
      <c r="Q723" s="534"/>
      <c r="R723" s="534"/>
    </row>
    <row r="724" spans="2:18" ht="15">
      <c r="B724" s="119"/>
      <c r="C724" s="2"/>
      <c r="D724" s="2"/>
      <c r="E724" s="2"/>
      <c r="F724" s="2"/>
      <c r="G724" s="2"/>
      <c r="H724" s="2"/>
      <c r="I724" s="2"/>
      <c r="J724" s="1"/>
      <c r="K724" s="1"/>
      <c r="L724" s="119"/>
      <c r="M724" s="1"/>
      <c r="N724" s="535"/>
      <c r="O724" s="533"/>
      <c r="P724" s="534"/>
      <c r="Q724" s="534"/>
      <c r="R724" s="534"/>
    </row>
    <row r="725" spans="2:18" ht="15">
      <c r="B725" s="119"/>
      <c r="C725" s="2"/>
      <c r="D725" s="2"/>
      <c r="E725" s="2"/>
      <c r="F725" s="2"/>
      <c r="G725" s="2"/>
      <c r="H725" s="2"/>
      <c r="I725" s="2"/>
      <c r="J725" s="1"/>
      <c r="K725" s="1"/>
      <c r="L725" s="119"/>
      <c r="M725" s="1"/>
      <c r="N725" s="535"/>
      <c r="O725" s="533"/>
      <c r="P725" s="534"/>
      <c r="Q725" s="534"/>
      <c r="R725" s="534"/>
    </row>
    <row r="726" spans="2:18" ht="15">
      <c r="B726" s="119"/>
      <c r="C726" s="2"/>
      <c r="D726" s="2"/>
      <c r="E726" s="2"/>
      <c r="F726" s="2"/>
      <c r="G726" s="2"/>
      <c r="H726" s="2"/>
      <c r="I726" s="2"/>
      <c r="J726" s="1"/>
      <c r="K726" s="1"/>
      <c r="L726" s="119"/>
      <c r="M726" s="1"/>
      <c r="N726" s="535"/>
      <c r="O726" s="533"/>
      <c r="P726" s="534"/>
      <c r="Q726" s="534"/>
      <c r="R726" s="534"/>
    </row>
    <row r="727" spans="2:18" ht="15">
      <c r="B727" s="119"/>
      <c r="C727" s="2"/>
      <c r="D727" s="2"/>
      <c r="E727" s="2"/>
      <c r="F727" s="2"/>
      <c r="G727" s="2"/>
      <c r="H727" s="2"/>
      <c r="I727" s="2"/>
      <c r="J727" s="1"/>
      <c r="K727" s="1"/>
      <c r="L727" s="119"/>
      <c r="M727" s="1"/>
      <c r="N727" s="535"/>
      <c r="O727" s="533"/>
      <c r="P727" s="534"/>
      <c r="Q727" s="534"/>
      <c r="R727" s="534"/>
    </row>
    <row r="728" spans="2:18" ht="15">
      <c r="B728" s="119"/>
      <c r="C728" s="2"/>
      <c r="D728" s="2"/>
      <c r="E728" s="2"/>
      <c r="F728" s="2"/>
      <c r="G728" s="2"/>
      <c r="H728" s="2"/>
      <c r="I728" s="2"/>
      <c r="J728" s="1"/>
      <c r="K728" s="1"/>
      <c r="L728" s="119"/>
      <c r="M728" s="1"/>
      <c r="N728" s="535"/>
      <c r="O728" s="533"/>
      <c r="P728" s="534"/>
      <c r="Q728" s="534"/>
      <c r="R728" s="534"/>
    </row>
    <row r="729" spans="2:18" ht="15">
      <c r="B729" s="119"/>
      <c r="C729" s="2"/>
      <c r="D729" s="2"/>
      <c r="E729" s="2"/>
      <c r="F729" s="2"/>
      <c r="G729" s="2"/>
      <c r="H729" s="2"/>
      <c r="I729" s="2"/>
      <c r="J729" s="1"/>
      <c r="K729" s="1"/>
      <c r="L729" s="119"/>
      <c r="M729" s="1"/>
      <c r="N729" s="535"/>
      <c r="O729" s="533"/>
      <c r="P729" s="534"/>
      <c r="Q729" s="534"/>
      <c r="R729" s="534"/>
    </row>
    <row r="730" spans="2:18" ht="15">
      <c r="B730" s="119"/>
      <c r="C730" s="2"/>
      <c r="D730" s="2"/>
      <c r="E730" s="2"/>
      <c r="F730" s="2"/>
      <c r="G730" s="2"/>
      <c r="H730" s="2"/>
      <c r="I730" s="2"/>
      <c r="J730" s="1"/>
      <c r="K730" s="1"/>
      <c r="L730" s="119"/>
      <c r="M730" s="1"/>
      <c r="N730" s="535"/>
      <c r="O730" s="533"/>
      <c r="P730" s="534"/>
      <c r="Q730" s="534"/>
      <c r="R730" s="534"/>
    </row>
    <row r="731" spans="2:18" ht="15">
      <c r="B731" s="119"/>
      <c r="C731" s="2"/>
      <c r="D731" s="2"/>
      <c r="E731" s="2"/>
      <c r="F731" s="2"/>
      <c r="G731" s="2"/>
      <c r="H731" s="2"/>
      <c r="I731" s="2"/>
      <c r="J731" s="1"/>
      <c r="K731" s="1"/>
      <c r="L731" s="119"/>
      <c r="M731" s="1"/>
      <c r="N731" s="535"/>
      <c r="O731" s="533"/>
      <c r="P731" s="534"/>
      <c r="Q731" s="534"/>
      <c r="R731" s="534"/>
    </row>
    <row r="732" spans="2:18" ht="15">
      <c r="B732" s="119"/>
      <c r="C732" s="2"/>
      <c r="D732" s="2"/>
      <c r="E732" s="2"/>
      <c r="F732" s="2"/>
      <c r="G732" s="2"/>
      <c r="H732" s="2"/>
      <c r="I732" s="2"/>
      <c r="J732" s="1"/>
      <c r="K732" s="1"/>
      <c r="L732" s="119"/>
      <c r="M732" s="1"/>
      <c r="N732" s="535"/>
      <c r="O732" s="533"/>
      <c r="P732" s="534"/>
      <c r="Q732" s="534"/>
      <c r="R732" s="534"/>
    </row>
    <row r="733" spans="2:18" ht="15">
      <c r="B733" s="119"/>
      <c r="C733" s="2"/>
      <c r="D733" s="2"/>
      <c r="E733" s="2"/>
      <c r="F733" s="2"/>
      <c r="G733" s="2"/>
      <c r="H733" s="2"/>
      <c r="I733" s="2"/>
      <c r="J733" s="1"/>
      <c r="K733" s="1"/>
      <c r="L733" s="119"/>
      <c r="M733" s="1"/>
      <c r="N733" s="535"/>
      <c r="O733" s="533"/>
      <c r="P733" s="534"/>
      <c r="Q733" s="534"/>
      <c r="R733" s="534"/>
    </row>
    <row r="734" spans="2:18" ht="15">
      <c r="B734" s="119"/>
      <c r="C734" s="2"/>
      <c r="D734" s="2"/>
      <c r="E734" s="2"/>
      <c r="F734" s="2"/>
      <c r="G734" s="2"/>
      <c r="H734" s="2"/>
      <c r="I734" s="2"/>
      <c r="J734" s="1"/>
      <c r="K734" s="1"/>
      <c r="L734" s="119"/>
      <c r="M734" s="1"/>
      <c r="N734" s="535"/>
      <c r="O734" s="533"/>
      <c r="P734" s="534"/>
      <c r="Q734" s="534"/>
      <c r="R734" s="534"/>
    </row>
    <row r="735" spans="2:18" ht="15">
      <c r="B735" s="119"/>
      <c r="C735" s="2"/>
      <c r="D735" s="2"/>
      <c r="E735" s="2"/>
      <c r="F735" s="2"/>
      <c r="G735" s="2"/>
      <c r="H735" s="2"/>
      <c r="I735" s="2"/>
      <c r="J735" s="1"/>
      <c r="K735" s="1"/>
      <c r="L735" s="119"/>
      <c r="M735" s="1"/>
      <c r="N735" s="535"/>
      <c r="O735" s="533"/>
      <c r="P735" s="534"/>
      <c r="Q735" s="534"/>
      <c r="R735" s="534"/>
    </row>
    <row r="736" spans="2:18" ht="15">
      <c r="B736" s="119"/>
      <c r="C736" s="2"/>
      <c r="D736" s="2"/>
      <c r="E736" s="2"/>
      <c r="F736" s="2"/>
      <c r="G736" s="2"/>
      <c r="H736" s="2"/>
      <c r="I736" s="2"/>
      <c r="J736" s="1"/>
      <c r="K736" s="1"/>
      <c r="L736" s="119"/>
      <c r="M736" s="1"/>
      <c r="N736" s="535"/>
      <c r="O736" s="533"/>
      <c r="P736" s="534"/>
      <c r="Q736" s="534"/>
      <c r="R736" s="534"/>
    </row>
    <row r="737" spans="2:18" ht="15">
      <c r="B737" s="119"/>
      <c r="C737" s="2"/>
      <c r="D737" s="2"/>
      <c r="E737" s="2"/>
      <c r="F737" s="2"/>
      <c r="G737" s="2"/>
      <c r="H737" s="2"/>
      <c r="I737" s="2"/>
      <c r="J737" s="1"/>
      <c r="K737" s="1"/>
      <c r="L737" s="119"/>
      <c r="M737" s="1"/>
      <c r="N737" s="535"/>
      <c r="O737" s="533"/>
      <c r="P737" s="534"/>
      <c r="Q737" s="534"/>
      <c r="R737" s="534"/>
    </row>
    <row r="738" spans="2:18" ht="15">
      <c r="B738" s="119"/>
      <c r="C738" s="2"/>
      <c r="D738" s="2"/>
      <c r="E738" s="2"/>
      <c r="F738" s="2"/>
      <c r="G738" s="2"/>
      <c r="H738" s="2"/>
      <c r="I738" s="2"/>
      <c r="J738" s="1"/>
      <c r="K738" s="1"/>
      <c r="L738" s="119"/>
      <c r="M738" s="1"/>
      <c r="N738" s="535"/>
      <c r="O738" s="533"/>
      <c r="P738" s="534"/>
      <c r="Q738" s="534"/>
      <c r="R738" s="534"/>
    </row>
    <row r="739" spans="15:16" ht="12.75">
      <c r="O739" s="531"/>
      <c r="P739" s="532"/>
    </row>
  </sheetData>
  <sheetProtection/>
  <mergeCells count="931">
    <mergeCell ref="N431:N448"/>
    <mergeCell ref="N518:N520"/>
    <mergeCell ref="N552:N555"/>
    <mergeCell ref="N636:N637"/>
    <mergeCell ref="O637:O638"/>
    <mergeCell ref="O358:O365"/>
    <mergeCell ref="P358:P365"/>
    <mergeCell ref="O375:O377"/>
    <mergeCell ref="P375:P377"/>
    <mergeCell ref="N390:N392"/>
    <mergeCell ref="N400:N401"/>
    <mergeCell ref="O400:O401"/>
    <mergeCell ref="P400:P401"/>
    <mergeCell ref="F303:F304"/>
    <mergeCell ref="E291:E292"/>
    <mergeCell ref="B303:B304"/>
    <mergeCell ref="C303:C304"/>
    <mergeCell ref="D303:D304"/>
    <mergeCell ref="E303:E304"/>
    <mergeCell ref="B291:B292"/>
    <mergeCell ref="C291:C292"/>
    <mergeCell ref="D291:D292"/>
    <mergeCell ref="E301:E302"/>
    <mergeCell ref="B285:B286"/>
    <mergeCell ref="C285:C286"/>
    <mergeCell ref="D285:D286"/>
    <mergeCell ref="B279:B280"/>
    <mergeCell ref="C279:C280"/>
    <mergeCell ref="F279:F280"/>
    <mergeCell ref="D279:D280"/>
    <mergeCell ref="E279:E280"/>
    <mergeCell ref="B281:B282"/>
    <mergeCell ref="C281:C282"/>
    <mergeCell ref="G279:G280"/>
    <mergeCell ref="H279:H280"/>
    <mergeCell ref="J271:J272"/>
    <mergeCell ref="K271:K272"/>
    <mergeCell ref="J279:J280"/>
    <mergeCell ref="K279:K280"/>
    <mergeCell ref="I279:I280"/>
    <mergeCell ref="J273:J274"/>
    <mergeCell ref="K273:K274"/>
    <mergeCell ref="I275:I276"/>
    <mergeCell ref="F277:F278"/>
    <mergeCell ref="G275:G276"/>
    <mergeCell ref="H275:H276"/>
    <mergeCell ref="B273:B274"/>
    <mergeCell ref="C273:C274"/>
    <mergeCell ref="D273:D274"/>
    <mergeCell ref="E273:E274"/>
    <mergeCell ref="E277:E278"/>
    <mergeCell ref="B275:B276"/>
    <mergeCell ref="C275:C276"/>
    <mergeCell ref="M213:M215"/>
    <mergeCell ref="M216:M218"/>
    <mergeCell ref="K178:K179"/>
    <mergeCell ref="G213:G214"/>
    <mergeCell ref="H213:H214"/>
    <mergeCell ref="I213:I214"/>
    <mergeCell ref="J216:J217"/>
    <mergeCell ref="J211:J212"/>
    <mergeCell ref="K211:K212"/>
    <mergeCell ref="I211:I212"/>
    <mergeCell ref="N174:N175"/>
    <mergeCell ref="N176:N177"/>
    <mergeCell ref="M84:M85"/>
    <mergeCell ref="M135:M137"/>
    <mergeCell ref="E178:E179"/>
    <mergeCell ref="J178:J179"/>
    <mergeCell ref="M178:M179"/>
    <mergeCell ref="N143:N144"/>
    <mergeCell ref="N150:N151"/>
    <mergeCell ref="M86:M88"/>
    <mergeCell ref="M94:M95"/>
    <mergeCell ref="M97:M98"/>
    <mergeCell ref="F178:F179"/>
    <mergeCell ref="G178:G179"/>
    <mergeCell ref="M77:M78"/>
    <mergeCell ref="M79:M80"/>
    <mergeCell ref="M90:M91"/>
    <mergeCell ref="M132:M134"/>
    <mergeCell ref="M145:M149"/>
    <mergeCell ref="H178:H179"/>
    <mergeCell ref="B11:B12"/>
    <mergeCell ref="C11:C12"/>
    <mergeCell ref="D11:D12"/>
    <mergeCell ref="J71:K71"/>
    <mergeCell ref="M143:M144"/>
    <mergeCell ref="J2:K2"/>
    <mergeCell ref="B7:B8"/>
    <mergeCell ref="C7:C8"/>
    <mergeCell ref="D7:D8"/>
    <mergeCell ref="L7:L8"/>
    <mergeCell ref="M310:M311"/>
    <mergeCell ref="L324:L325"/>
    <mergeCell ref="M126:M127"/>
    <mergeCell ref="M312:M313"/>
    <mergeCell ref="M316:M317"/>
    <mergeCell ref="M318:M319"/>
    <mergeCell ref="M174:M175"/>
    <mergeCell ref="L312:L313"/>
    <mergeCell ref="M129:M130"/>
    <mergeCell ref="M180:M181"/>
    <mergeCell ref="E318:E319"/>
    <mergeCell ref="F318:F319"/>
    <mergeCell ref="B318:B319"/>
    <mergeCell ref="N656:N658"/>
    <mergeCell ref="N333:N343"/>
    <mergeCell ref="N358:N365"/>
    <mergeCell ref="N410:N422"/>
    <mergeCell ref="C318:C319"/>
    <mergeCell ref="C324:C325"/>
    <mergeCell ref="M324:M325"/>
    <mergeCell ref="D324:D325"/>
    <mergeCell ref="B410:B412"/>
    <mergeCell ref="C410:C412"/>
    <mergeCell ref="D410:D412"/>
    <mergeCell ref="D316:D317"/>
    <mergeCell ref="E314:E315"/>
    <mergeCell ref="B316:B317"/>
    <mergeCell ref="C316:C317"/>
    <mergeCell ref="E316:E317"/>
    <mergeCell ref="D318:D319"/>
    <mergeCell ref="I314:I315"/>
    <mergeCell ref="M314:M315"/>
    <mergeCell ref="G314:G315"/>
    <mergeCell ref="B314:B315"/>
    <mergeCell ref="C314:C315"/>
    <mergeCell ref="D314:D315"/>
    <mergeCell ref="H314:H315"/>
    <mergeCell ref="F314:F315"/>
    <mergeCell ref="K318:K319"/>
    <mergeCell ref="J314:J315"/>
    <mergeCell ref="K314:K315"/>
    <mergeCell ref="G318:G319"/>
    <mergeCell ref="H318:H319"/>
    <mergeCell ref="I318:I319"/>
    <mergeCell ref="J318:J319"/>
    <mergeCell ref="H316:H317"/>
    <mergeCell ref="I316:I317"/>
    <mergeCell ref="G316:G317"/>
    <mergeCell ref="J303:J304"/>
    <mergeCell ref="K303:K304"/>
    <mergeCell ref="J316:J317"/>
    <mergeCell ref="K316:K317"/>
    <mergeCell ref="J312:J313"/>
    <mergeCell ref="K305:K306"/>
    <mergeCell ref="J305:J306"/>
    <mergeCell ref="E312:E313"/>
    <mergeCell ref="F312:F313"/>
    <mergeCell ref="B312:B313"/>
    <mergeCell ref="C312:C313"/>
    <mergeCell ref="D312:D313"/>
    <mergeCell ref="L310:L311"/>
    <mergeCell ref="K312:K313"/>
    <mergeCell ref="I310:I311"/>
    <mergeCell ref="J310:J311"/>
    <mergeCell ref="K310:K311"/>
    <mergeCell ref="G310:G311"/>
    <mergeCell ref="H310:H311"/>
    <mergeCell ref="B310:B311"/>
    <mergeCell ref="C310:C311"/>
    <mergeCell ref="D310:D311"/>
    <mergeCell ref="E310:E311"/>
    <mergeCell ref="F310:F311"/>
    <mergeCell ref="C305:C306"/>
    <mergeCell ref="D305:D306"/>
    <mergeCell ref="E305:E306"/>
    <mergeCell ref="F305:F306"/>
    <mergeCell ref="H305:H306"/>
    <mergeCell ref="I305:I306"/>
    <mergeCell ref="G305:G306"/>
    <mergeCell ref="C307:C308"/>
    <mergeCell ref="D307:D308"/>
    <mergeCell ref="J307:J308"/>
    <mergeCell ref="K307:K308"/>
    <mergeCell ref="I307:I308"/>
    <mergeCell ref="E307:E308"/>
    <mergeCell ref="F307:F308"/>
    <mergeCell ref="I301:I302"/>
    <mergeCell ref="B305:B306"/>
    <mergeCell ref="K297:K298"/>
    <mergeCell ref="B299:B300"/>
    <mergeCell ref="C299:C300"/>
    <mergeCell ref="D299:D300"/>
    <mergeCell ref="B297:B298"/>
    <mergeCell ref="C297:C298"/>
    <mergeCell ref="D297:D298"/>
    <mergeCell ref="H297:H298"/>
    <mergeCell ref="J299:J300"/>
    <mergeCell ref="K299:K300"/>
    <mergeCell ref="J297:J298"/>
    <mergeCell ref="E299:E300"/>
    <mergeCell ref="F299:F300"/>
    <mergeCell ref="G299:G300"/>
    <mergeCell ref="H299:H300"/>
    <mergeCell ref="I299:I300"/>
    <mergeCell ref="I297:I298"/>
    <mergeCell ref="D293:D294"/>
    <mergeCell ref="E293:E294"/>
    <mergeCell ref="F293:F294"/>
    <mergeCell ref="B295:B296"/>
    <mergeCell ref="C295:C296"/>
    <mergeCell ref="K301:K302"/>
    <mergeCell ref="G293:G294"/>
    <mergeCell ref="H293:H294"/>
    <mergeCell ref="I293:I294"/>
    <mergeCell ref="H301:H302"/>
    <mergeCell ref="B289:B290"/>
    <mergeCell ref="C289:C290"/>
    <mergeCell ref="D289:D290"/>
    <mergeCell ref="E287:E288"/>
    <mergeCell ref="G289:G290"/>
    <mergeCell ref="J301:J302"/>
    <mergeCell ref="G295:G296"/>
    <mergeCell ref="H295:H296"/>
    <mergeCell ref="B293:B294"/>
    <mergeCell ref="C293:C294"/>
    <mergeCell ref="I295:I296"/>
    <mergeCell ref="J295:J296"/>
    <mergeCell ref="K295:K296"/>
    <mergeCell ref="I289:I290"/>
    <mergeCell ref="J289:J290"/>
    <mergeCell ref="K289:K290"/>
    <mergeCell ref="I291:I292"/>
    <mergeCell ref="J291:J292"/>
    <mergeCell ref="K291:K292"/>
    <mergeCell ref="J293:J294"/>
    <mergeCell ref="K293:K294"/>
    <mergeCell ref="B287:B288"/>
    <mergeCell ref="C287:C288"/>
    <mergeCell ref="D287:D288"/>
    <mergeCell ref="F287:F288"/>
    <mergeCell ref="H291:H292"/>
    <mergeCell ref="I287:I288"/>
    <mergeCell ref="J287:J288"/>
    <mergeCell ref="G287:G288"/>
    <mergeCell ref="H289:H290"/>
    <mergeCell ref="G281:G282"/>
    <mergeCell ref="H281:H282"/>
    <mergeCell ref="E289:E290"/>
    <mergeCell ref="F289:F290"/>
    <mergeCell ref="H287:H288"/>
    <mergeCell ref="H283:H284"/>
    <mergeCell ref="K283:K284"/>
    <mergeCell ref="D281:D282"/>
    <mergeCell ref="E283:E284"/>
    <mergeCell ref="F283:F284"/>
    <mergeCell ref="E285:E286"/>
    <mergeCell ref="F285:F286"/>
    <mergeCell ref="G283:G284"/>
    <mergeCell ref="E281:E282"/>
    <mergeCell ref="F281:F282"/>
    <mergeCell ref="J285:J286"/>
    <mergeCell ref="K275:K276"/>
    <mergeCell ref="J281:J282"/>
    <mergeCell ref="K281:K282"/>
    <mergeCell ref="I273:I274"/>
    <mergeCell ref="I281:I282"/>
    <mergeCell ref="B283:B284"/>
    <mergeCell ref="C283:C284"/>
    <mergeCell ref="D283:D284"/>
    <mergeCell ref="I283:I284"/>
    <mergeCell ref="J283:J284"/>
    <mergeCell ref="E275:E276"/>
    <mergeCell ref="F275:F276"/>
    <mergeCell ref="K277:K278"/>
    <mergeCell ref="B269:B270"/>
    <mergeCell ref="C269:C270"/>
    <mergeCell ref="D269:D270"/>
    <mergeCell ref="B277:B278"/>
    <mergeCell ref="C277:C278"/>
    <mergeCell ref="D277:D278"/>
    <mergeCell ref="J275:J276"/>
    <mergeCell ref="I269:I270"/>
    <mergeCell ref="J269:J270"/>
    <mergeCell ref="G277:G278"/>
    <mergeCell ref="H277:H278"/>
    <mergeCell ref="I277:I278"/>
    <mergeCell ref="J277:J278"/>
    <mergeCell ref="G271:G272"/>
    <mergeCell ref="H271:H272"/>
    <mergeCell ref="I271:I272"/>
    <mergeCell ref="H273:H274"/>
    <mergeCell ref="E269:E270"/>
    <mergeCell ref="F269:F270"/>
    <mergeCell ref="G269:G270"/>
    <mergeCell ref="H269:H270"/>
    <mergeCell ref="K269:K270"/>
    <mergeCell ref="B271:B272"/>
    <mergeCell ref="C271:C272"/>
    <mergeCell ref="D271:D272"/>
    <mergeCell ref="E271:E272"/>
    <mergeCell ref="F271:F272"/>
    <mergeCell ref="G263:G264"/>
    <mergeCell ref="H263:H264"/>
    <mergeCell ref="F263:F264"/>
    <mergeCell ref="F261:F262"/>
    <mergeCell ref="H259:H260"/>
    <mergeCell ref="G259:G260"/>
    <mergeCell ref="B263:B264"/>
    <mergeCell ref="C263:C264"/>
    <mergeCell ref="D263:D264"/>
    <mergeCell ref="E263:E264"/>
    <mergeCell ref="B261:B262"/>
    <mergeCell ref="C261:C262"/>
    <mergeCell ref="D261:D262"/>
    <mergeCell ref="E261:E262"/>
    <mergeCell ref="J255:J256"/>
    <mergeCell ref="K263:K264"/>
    <mergeCell ref="G261:G262"/>
    <mergeCell ref="H261:H262"/>
    <mergeCell ref="I261:I262"/>
    <mergeCell ref="J261:J262"/>
    <mergeCell ref="K261:K262"/>
    <mergeCell ref="I263:I264"/>
    <mergeCell ref="J263:J264"/>
    <mergeCell ref="J259:J260"/>
    <mergeCell ref="E253:E254"/>
    <mergeCell ref="F253:F254"/>
    <mergeCell ref="G253:G254"/>
    <mergeCell ref="H253:H254"/>
    <mergeCell ref="I253:I254"/>
    <mergeCell ref="J253:J254"/>
    <mergeCell ref="I255:I256"/>
    <mergeCell ref="I257:I258"/>
    <mergeCell ref="B257:B258"/>
    <mergeCell ref="C257:C258"/>
    <mergeCell ref="D257:D258"/>
    <mergeCell ref="E257:E258"/>
    <mergeCell ref="F257:F258"/>
    <mergeCell ref="F255:F256"/>
    <mergeCell ref="G255:G256"/>
    <mergeCell ref="H255:H256"/>
    <mergeCell ref="J251:J252"/>
    <mergeCell ref="K251:K252"/>
    <mergeCell ref="B249:B250"/>
    <mergeCell ref="H257:H258"/>
    <mergeCell ref="G247:G248"/>
    <mergeCell ref="H247:H248"/>
    <mergeCell ref="I247:I248"/>
    <mergeCell ref="J247:J248"/>
    <mergeCell ref="G249:G250"/>
    <mergeCell ref="H249:H250"/>
    <mergeCell ref="F243:F244"/>
    <mergeCell ref="I243:I244"/>
    <mergeCell ref="J243:J244"/>
    <mergeCell ref="B245:B246"/>
    <mergeCell ref="E251:E252"/>
    <mergeCell ref="K253:K254"/>
    <mergeCell ref="F251:F252"/>
    <mergeCell ref="G251:G252"/>
    <mergeCell ref="H251:H252"/>
    <mergeCell ref="I251:I252"/>
    <mergeCell ref="K243:K244"/>
    <mergeCell ref="H245:H246"/>
    <mergeCell ref="I245:I246"/>
    <mergeCell ref="J245:J246"/>
    <mergeCell ref="G243:G244"/>
    <mergeCell ref="H243:H244"/>
    <mergeCell ref="G245:G246"/>
    <mergeCell ref="K245:K246"/>
    <mergeCell ref="K239:K240"/>
    <mergeCell ref="G237:G238"/>
    <mergeCell ref="H237:H238"/>
    <mergeCell ref="I237:I238"/>
    <mergeCell ref="J237:J238"/>
    <mergeCell ref="K237:K238"/>
    <mergeCell ref="J239:J240"/>
    <mergeCell ref="I241:I242"/>
    <mergeCell ref="J241:J242"/>
    <mergeCell ref="B237:B238"/>
    <mergeCell ref="C237:C238"/>
    <mergeCell ref="D237:D238"/>
    <mergeCell ref="E237:E238"/>
    <mergeCell ref="G241:G242"/>
    <mergeCell ref="H241:H242"/>
    <mergeCell ref="I231:I232"/>
    <mergeCell ref="F241:F242"/>
    <mergeCell ref="F239:F240"/>
    <mergeCell ref="G239:G240"/>
    <mergeCell ref="H239:H240"/>
    <mergeCell ref="I239:I240"/>
    <mergeCell ref="F231:F232"/>
    <mergeCell ref="F237:F238"/>
    <mergeCell ref="K241:K242"/>
    <mergeCell ref="J231:J232"/>
    <mergeCell ref="K231:K232"/>
    <mergeCell ref="B233:B234"/>
    <mergeCell ref="C233:C234"/>
    <mergeCell ref="D233:D234"/>
    <mergeCell ref="E233:E234"/>
    <mergeCell ref="F233:F234"/>
    <mergeCell ref="I235:I236"/>
    <mergeCell ref="C235:C236"/>
    <mergeCell ref="D235:D236"/>
    <mergeCell ref="E235:E236"/>
    <mergeCell ref="H231:H232"/>
    <mergeCell ref="F235:F236"/>
    <mergeCell ref="C231:C232"/>
    <mergeCell ref="D231:D232"/>
    <mergeCell ref="E231:E232"/>
    <mergeCell ref="G231:G232"/>
    <mergeCell ref="B229:B230"/>
    <mergeCell ref="C229:C230"/>
    <mergeCell ref="K235:K236"/>
    <mergeCell ref="G233:G234"/>
    <mergeCell ref="H233:H234"/>
    <mergeCell ref="I233:I234"/>
    <mergeCell ref="J233:J234"/>
    <mergeCell ref="K233:K234"/>
    <mergeCell ref="G235:G236"/>
    <mergeCell ref="H235:H236"/>
    <mergeCell ref="C225:C226"/>
    <mergeCell ref="D225:D226"/>
    <mergeCell ref="K219:K220"/>
    <mergeCell ref="G229:G230"/>
    <mergeCell ref="H229:H230"/>
    <mergeCell ref="I229:I230"/>
    <mergeCell ref="C219:C220"/>
    <mergeCell ref="D219:D220"/>
    <mergeCell ref="E219:E220"/>
    <mergeCell ref="J219:J220"/>
    <mergeCell ref="G216:G217"/>
    <mergeCell ref="D227:D228"/>
    <mergeCell ref="B223:B224"/>
    <mergeCell ref="C223:C224"/>
    <mergeCell ref="D223:D224"/>
    <mergeCell ref="H219:H220"/>
    <mergeCell ref="B227:B228"/>
    <mergeCell ref="C227:C228"/>
    <mergeCell ref="B225:B226"/>
    <mergeCell ref="H216:H217"/>
    <mergeCell ref="E216:E217"/>
    <mergeCell ref="F219:F220"/>
    <mergeCell ref="B213:B215"/>
    <mergeCell ref="C213:C215"/>
    <mergeCell ref="I219:I220"/>
    <mergeCell ref="B219:B220"/>
    <mergeCell ref="F213:F214"/>
    <mergeCell ref="K223:K224"/>
    <mergeCell ref="E223:E224"/>
    <mergeCell ref="F223:F224"/>
    <mergeCell ref="G223:G224"/>
    <mergeCell ref="H223:H224"/>
    <mergeCell ref="I216:I217"/>
    <mergeCell ref="I223:I224"/>
    <mergeCell ref="J223:J224"/>
    <mergeCell ref="G219:G220"/>
    <mergeCell ref="J213:J214"/>
    <mergeCell ref="G207:G208"/>
    <mergeCell ref="H207:H208"/>
    <mergeCell ref="I207:I208"/>
    <mergeCell ref="H209:H210"/>
    <mergeCell ref="J209:J210"/>
    <mergeCell ref="G203:G204"/>
    <mergeCell ref="H203:H204"/>
    <mergeCell ref="J207:J208"/>
    <mergeCell ref="K207:K208"/>
    <mergeCell ref="B216:B218"/>
    <mergeCell ref="C216:C218"/>
    <mergeCell ref="D216:D218"/>
    <mergeCell ref="K213:K214"/>
    <mergeCell ref="F207:F208"/>
    <mergeCell ref="C207:C208"/>
    <mergeCell ref="D207:D208"/>
    <mergeCell ref="E207:E208"/>
    <mergeCell ref="E199:E200"/>
    <mergeCell ref="E191:E192"/>
    <mergeCell ref="F191:F192"/>
    <mergeCell ref="B205:B206"/>
    <mergeCell ref="C205:C206"/>
    <mergeCell ref="D205:D206"/>
    <mergeCell ref="B203:B204"/>
    <mergeCell ref="C203:C204"/>
    <mergeCell ref="G189:G190"/>
    <mergeCell ref="H189:H190"/>
    <mergeCell ref="B189:B190"/>
    <mergeCell ref="C189:C190"/>
    <mergeCell ref="D189:D190"/>
    <mergeCell ref="B197:B198"/>
    <mergeCell ref="C197:C198"/>
    <mergeCell ref="D197:D198"/>
    <mergeCell ref="F193:F194"/>
    <mergeCell ref="D195:D196"/>
    <mergeCell ref="M100:M101"/>
    <mergeCell ref="M104:M105"/>
    <mergeCell ref="M109:M111"/>
    <mergeCell ref="M112:M113"/>
    <mergeCell ref="E189:E190"/>
    <mergeCell ref="F189:F190"/>
    <mergeCell ref="M176:M177"/>
    <mergeCell ref="L176:L177"/>
    <mergeCell ref="I189:I190"/>
    <mergeCell ref="M150:M151"/>
    <mergeCell ref="B191:B192"/>
    <mergeCell ref="B552:B555"/>
    <mergeCell ref="C552:C555"/>
    <mergeCell ref="M115:M116"/>
    <mergeCell ref="M117:M118"/>
    <mergeCell ref="M120:M122"/>
    <mergeCell ref="M123:M124"/>
    <mergeCell ref="B207:B208"/>
    <mergeCell ref="C191:C192"/>
    <mergeCell ref="D191:D192"/>
    <mergeCell ref="B431:B432"/>
    <mergeCell ref="C431:C432"/>
    <mergeCell ref="B573:B575"/>
    <mergeCell ref="C573:C575"/>
    <mergeCell ref="B564:B565"/>
    <mergeCell ref="L446:L447"/>
    <mergeCell ref="H307:H308"/>
    <mergeCell ref="G312:G313"/>
    <mergeCell ref="H312:H313"/>
    <mergeCell ref="C425:C426"/>
    <mergeCell ref="C544:C545"/>
    <mergeCell ref="B544:B545"/>
    <mergeCell ref="D425:D426"/>
    <mergeCell ref="C429:C430"/>
    <mergeCell ref="D446:D447"/>
    <mergeCell ref="D429:D430"/>
    <mergeCell ref="B265:B266"/>
    <mergeCell ref="C600:C601"/>
    <mergeCell ref="C593:C594"/>
    <mergeCell ref="D593:D594"/>
    <mergeCell ref="B446:B447"/>
    <mergeCell ref="G297:G298"/>
    <mergeCell ref="E297:E298"/>
    <mergeCell ref="F297:F298"/>
    <mergeCell ref="G307:G308"/>
    <mergeCell ref="B576:B578"/>
    <mergeCell ref="B586:B587"/>
    <mergeCell ref="C586:C587"/>
    <mergeCell ref="D586:D587"/>
    <mergeCell ref="L586:L587"/>
    <mergeCell ref="B581:B583"/>
    <mergeCell ref="F316:F317"/>
    <mergeCell ref="J368:K368"/>
    <mergeCell ref="L429:L430"/>
    <mergeCell ref="L576:L578"/>
    <mergeCell ref="C576:C578"/>
    <mergeCell ref="D619:D620"/>
    <mergeCell ref="D431:D432"/>
    <mergeCell ref="D267:D268"/>
    <mergeCell ref="C581:C583"/>
    <mergeCell ref="D581:D583"/>
    <mergeCell ref="C564:C565"/>
    <mergeCell ref="D602:D603"/>
    <mergeCell ref="D576:D578"/>
    <mergeCell ref="D275:D276"/>
    <mergeCell ref="D295:D296"/>
    <mergeCell ref="G303:G304"/>
    <mergeCell ref="B324:B325"/>
    <mergeCell ref="B429:B430"/>
    <mergeCell ref="B301:B302"/>
    <mergeCell ref="C301:C302"/>
    <mergeCell ref="D301:D302"/>
    <mergeCell ref="F301:F302"/>
    <mergeCell ref="B425:B426"/>
    <mergeCell ref="G301:G302"/>
    <mergeCell ref="B307:B308"/>
    <mergeCell ref="D621:D623"/>
    <mergeCell ref="C614:C615"/>
    <mergeCell ref="D614:D615"/>
    <mergeCell ref="L593:L594"/>
    <mergeCell ref="B600:B601"/>
    <mergeCell ref="D600:D601"/>
    <mergeCell ref="L600:L601"/>
    <mergeCell ref="B593:B594"/>
    <mergeCell ref="B619:B620"/>
    <mergeCell ref="C619:C620"/>
    <mergeCell ref="H265:H266"/>
    <mergeCell ref="I225:I226"/>
    <mergeCell ref="J225:J226"/>
    <mergeCell ref="M431:M432"/>
    <mergeCell ref="M446:M447"/>
    <mergeCell ref="L410:L412"/>
    <mergeCell ref="H303:H304"/>
    <mergeCell ref="I303:I304"/>
    <mergeCell ref="L425:L426"/>
    <mergeCell ref="J235:J236"/>
    <mergeCell ref="J203:J204"/>
    <mergeCell ref="K203:K204"/>
    <mergeCell ref="I265:I266"/>
    <mergeCell ref="J265:J266"/>
    <mergeCell ref="K265:K266"/>
    <mergeCell ref="J199:J200"/>
    <mergeCell ref="K199:K200"/>
    <mergeCell ref="I199:I200"/>
    <mergeCell ref="I209:I210"/>
    <mergeCell ref="K209:K210"/>
    <mergeCell ref="H285:H286"/>
    <mergeCell ref="J346:K346"/>
    <mergeCell ref="C624:C625"/>
    <mergeCell ref="D624:D625"/>
    <mergeCell ref="F291:F292"/>
    <mergeCell ref="G291:G292"/>
    <mergeCell ref="C446:C447"/>
    <mergeCell ref="D573:D575"/>
    <mergeCell ref="D552:D555"/>
    <mergeCell ref="D564:D565"/>
    <mergeCell ref="B636:B637"/>
    <mergeCell ref="C636:C637"/>
    <mergeCell ref="D636:D637"/>
    <mergeCell ref="B614:B615"/>
    <mergeCell ref="B624:B625"/>
    <mergeCell ref="G285:G286"/>
    <mergeCell ref="E295:E296"/>
    <mergeCell ref="F295:F296"/>
    <mergeCell ref="B621:B623"/>
    <mergeCell ref="C621:C623"/>
    <mergeCell ref="J398:K398"/>
    <mergeCell ref="M425:M426"/>
    <mergeCell ref="L573:L575"/>
    <mergeCell ref="M410:M412"/>
    <mergeCell ref="L552:L555"/>
    <mergeCell ref="I285:I286"/>
    <mergeCell ref="J407:K407"/>
    <mergeCell ref="I312:I313"/>
    <mergeCell ref="K285:K286"/>
    <mergeCell ref="K287:K288"/>
    <mergeCell ref="D544:D545"/>
    <mergeCell ref="L544:L545"/>
    <mergeCell ref="M544:M545"/>
    <mergeCell ref="M564:M565"/>
    <mergeCell ref="M573:M575"/>
    <mergeCell ref="L564:L565"/>
    <mergeCell ref="M602:M603"/>
    <mergeCell ref="M614:M615"/>
    <mergeCell ref="M552:M555"/>
    <mergeCell ref="J450:K450"/>
    <mergeCell ref="J516:K516"/>
    <mergeCell ref="J522:K522"/>
    <mergeCell ref="L581:L583"/>
    <mergeCell ref="B656:B658"/>
    <mergeCell ref="C656:C658"/>
    <mergeCell ref="D656:D658"/>
    <mergeCell ref="E656:E658"/>
    <mergeCell ref="K656:K658"/>
    <mergeCell ref="M656:M658"/>
    <mergeCell ref="J656:J658"/>
    <mergeCell ref="M636:M637"/>
    <mergeCell ref="L431:L432"/>
    <mergeCell ref="M429:M430"/>
    <mergeCell ref="M624:M625"/>
    <mergeCell ref="M576:M578"/>
    <mergeCell ref="L619:L620"/>
    <mergeCell ref="M581:M583"/>
    <mergeCell ref="M586:M587"/>
    <mergeCell ref="M593:M594"/>
    <mergeCell ref="M600:M601"/>
    <mergeCell ref="M621:M623"/>
    <mergeCell ref="B259:B260"/>
    <mergeCell ref="E265:E266"/>
    <mergeCell ref="F265:F266"/>
    <mergeCell ref="G265:G266"/>
    <mergeCell ref="B602:B603"/>
    <mergeCell ref="C602:C603"/>
    <mergeCell ref="F273:F274"/>
    <mergeCell ref="G273:G274"/>
    <mergeCell ref="M619:M620"/>
    <mergeCell ref="B267:B268"/>
    <mergeCell ref="B247:B248"/>
    <mergeCell ref="C247:C248"/>
    <mergeCell ref="B253:B254"/>
    <mergeCell ref="C253:C254"/>
    <mergeCell ref="B251:B252"/>
    <mergeCell ref="C251:C252"/>
    <mergeCell ref="C249:C250"/>
    <mergeCell ref="C265:C266"/>
    <mergeCell ref="C267:C268"/>
    <mergeCell ref="E241:E242"/>
    <mergeCell ref="D243:D244"/>
    <mergeCell ref="E243:E244"/>
    <mergeCell ref="C259:C260"/>
    <mergeCell ref="F245:F246"/>
    <mergeCell ref="D249:D250"/>
    <mergeCell ref="F259:F260"/>
    <mergeCell ref="C245:C246"/>
    <mergeCell ref="D245:D246"/>
    <mergeCell ref="E245:E246"/>
    <mergeCell ref="G225:G226"/>
    <mergeCell ref="H225:H226"/>
    <mergeCell ref="F229:F230"/>
    <mergeCell ref="D229:D230"/>
    <mergeCell ref="E229:E230"/>
    <mergeCell ref="D265:D266"/>
    <mergeCell ref="D247:D248"/>
    <mergeCell ref="D251:D252"/>
    <mergeCell ref="D255:D256"/>
    <mergeCell ref="D241:D242"/>
    <mergeCell ref="F225:F226"/>
    <mergeCell ref="B211:B212"/>
    <mergeCell ref="E211:E212"/>
    <mergeCell ref="B221:B222"/>
    <mergeCell ref="C221:C222"/>
    <mergeCell ref="D221:D222"/>
    <mergeCell ref="F211:F212"/>
    <mergeCell ref="F216:F217"/>
    <mergeCell ref="D213:D215"/>
    <mergeCell ref="E213:E214"/>
    <mergeCell ref="G191:G192"/>
    <mergeCell ref="H193:H194"/>
    <mergeCell ref="G193:G194"/>
    <mergeCell ref="B209:B210"/>
    <mergeCell ref="C209:C210"/>
    <mergeCell ref="D209:D210"/>
    <mergeCell ref="F209:F210"/>
    <mergeCell ref="G209:G210"/>
    <mergeCell ref="H195:H196"/>
    <mergeCell ref="C201:C202"/>
    <mergeCell ref="G257:G258"/>
    <mergeCell ref="B201:B202"/>
    <mergeCell ref="B199:B200"/>
    <mergeCell ref="D199:D200"/>
    <mergeCell ref="F203:F204"/>
    <mergeCell ref="G211:G212"/>
    <mergeCell ref="D211:D212"/>
    <mergeCell ref="C211:C212"/>
    <mergeCell ref="G199:G200"/>
    <mergeCell ref="E225:E226"/>
    <mergeCell ref="G195:G196"/>
    <mergeCell ref="F199:F200"/>
    <mergeCell ref="F195:F196"/>
    <mergeCell ref="B195:B196"/>
    <mergeCell ref="N324:N325"/>
    <mergeCell ref="E203:E204"/>
    <mergeCell ref="E249:E250"/>
    <mergeCell ref="E255:E256"/>
    <mergeCell ref="K259:K260"/>
    <mergeCell ref="E259:E260"/>
    <mergeCell ref="B193:B194"/>
    <mergeCell ref="C193:C194"/>
    <mergeCell ref="D193:D194"/>
    <mergeCell ref="E193:E194"/>
    <mergeCell ref="E195:E196"/>
    <mergeCell ref="E209:E210"/>
    <mergeCell ref="D201:D202"/>
    <mergeCell ref="C199:C200"/>
    <mergeCell ref="D203:D204"/>
    <mergeCell ref="C195:C196"/>
    <mergeCell ref="E247:E248"/>
    <mergeCell ref="K247:K248"/>
    <mergeCell ref="F249:F250"/>
    <mergeCell ref="F247:F248"/>
    <mergeCell ref="K249:K250"/>
    <mergeCell ref="J249:J250"/>
    <mergeCell ref="I249:I250"/>
    <mergeCell ref="B239:B240"/>
    <mergeCell ref="C239:C240"/>
    <mergeCell ref="B231:B232"/>
    <mergeCell ref="B235:B236"/>
    <mergeCell ref="D259:D260"/>
    <mergeCell ref="B255:B256"/>
    <mergeCell ref="C255:C256"/>
    <mergeCell ref="D253:D254"/>
    <mergeCell ref="J653:K653"/>
    <mergeCell ref="D239:D240"/>
    <mergeCell ref="E239:E240"/>
    <mergeCell ref="B243:B244"/>
    <mergeCell ref="B241:B242"/>
    <mergeCell ref="C241:C242"/>
    <mergeCell ref="C243:C244"/>
    <mergeCell ref="J257:J258"/>
    <mergeCell ref="K255:K256"/>
    <mergeCell ref="I259:I260"/>
    <mergeCell ref="L602:L603"/>
    <mergeCell ref="L614:L615"/>
    <mergeCell ref="I178:I179"/>
    <mergeCell ref="K229:K230"/>
    <mergeCell ref="J187:K187"/>
    <mergeCell ref="K216:K217"/>
    <mergeCell ref="K257:K258"/>
    <mergeCell ref="K225:K226"/>
    <mergeCell ref="J382:K382"/>
    <mergeCell ref="J394:K394"/>
    <mergeCell ref="H199:H200"/>
    <mergeCell ref="H211:H212"/>
    <mergeCell ref="I193:I194"/>
    <mergeCell ref="H191:H192"/>
    <mergeCell ref="I191:I192"/>
    <mergeCell ref="I195:I196"/>
    <mergeCell ref="I203:I204"/>
    <mergeCell ref="L621:L623"/>
    <mergeCell ref="L624:L625"/>
    <mergeCell ref="J388:K388"/>
    <mergeCell ref="L86:L88"/>
    <mergeCell ref="L104:L105"/>
    <mergeCell ref="J183:K183"/>
    <mergeCell ref="J331:K331"/>
    <mergeCell ref="J229:J230"/>
    <mergeCell ref="J154:K154"/>
    <mergeCell ref="J172:K172"/>
    <mergeCell ref="L79:L80"/>
    <mergeCell ref="L123:L124"/>
    <mergeCell ref="F656:F658"/>
    <mergeCell ref="G656:G658"/>
    <mergeCell ref="H656:H658"/>
    <mergeCell ref="I656:I658"/>
    <mergeCell ref="L174:L175"/>
    <mergeCell ref="L636:L637"/>
    <mergeCell ref="J640:K640"/>
    <mergeCell ref="L94:L95"/>
    <mergeCell ref="L117:L118"/>
    <mergeCell ref="L135:L137"/>
    <mergeCell ref="L112:L113"/>
    <mergeCell ref="L132:L134"/>
    <mergeCell ref="D174:D175"/>
    <mergeCell ref="E143:E144"/>
    <mergeCell ref="F143:F144"/>
    <mergeCell ref="G143:G144"/>
    <mergeCell ref="H143:H144"/>
    <mergeCell ref="D135:D137"/>
    <mergeCell ref="B178:B179"/>
    <mergeCell ref="C178:C179"/>
    <mergeCell ref="D178:D179"/>
    <mergeCell ref="C176:C177"/>
    <mergeCell ref="B176:B177"/>
    <mergeCell ref="B129:B130"/>
    <mergeCell ref="B132:B134"/>
    <mergeCell ref="C132:C134"/>
    <mergeCell ref="D143:D144"/>
    <mergeCell ref="D176:D177"/>
    <mergeCell ref="B174:B175"/>
    <mergeCell ref="C174:C175"/>
    <mergeCell ref="L109:L111"/>
    <mergeCell ref="B117:B118"/>
    <mergeCell ref="C117:C118"/>
    <mergeCell ref="D117:D118"/>
    <mergeCell ref="D115:D116"/>
    <mergeCell ref="C143:C144"/>
    <mergeCell ref="B135:B137"/>
    <mergeCell ref="C135:C137"/>
    <mergeCell ref="D112:D113"/>
    <mergeCell ref="B126:B127"/>
    <mergeCell ref="C126:C127"/>
    <mergeCell ref="C129:C130"/>
    <mergeCell ref="B120:B122"/>
    <mergeCell ref="B115:B116"/>
    <mergeCell ref="L100:L101"/>
    <mergeCell ref="D100:D101"/>
    <mergeCell ref="C100:C101"/>
    <mergeCell ref="B97:B98"/>
    <mergeCell ref="C115:C116"/>
    <mergeCell ref="L115:L116"/>
    <mergeCell ref="B109:B111"/>
    <mergeCell ref="C109:C111"/>
    <mergeCell ref="D109:D111"/>
    <mergeCell ref="B112:B113"/>
    <mergeCell ref="L120:L122"/>
    <mergeCell ref="C120:C122"/>
    <mergeCell ref="D120:D122"/>
    <mergeCell ref="D97:D98"/>
    <mergeCell ref="C97:C98"/>
    <mergeCell ref="B104:B105"/>
    <mergeCell ref="C104:C105"/>
    <mergeCell ref="D104:D105"/>
    <mergeCell ref="B100:B101"/>
    <mergeCell ref="L97:L98"/>
    <mergeCell ref="B77:B78"/>
    <mergeCell ref="C77:C78"/>
    <mergeCell ref="D77:D78"/>
    <mergeCell ref="D90:D91"/>
    <mergeCell ref="L90:L91"/>
    <mergeCell ref="C90:C91"/>
    <mergeCell ref="L77:L78"/>
    <mergeCell ref="D79:D80"/>
    <mergeCell ref="C86:C88"/>
    <mergeCell ref="D86:D88"/>
    <mergeCell ref="L84:L85"/>
    <mergeCell ref="C79:C80"/>
    <mergeCell ref="C84:C85"/>
    <mergeCell ref="D129:D130"/>
    <mergeCell ref="L129:L130"/>
    <mergeCell ref="B123:B124"/>
    <mergeCell ref="C123:C124"/>
    <mergeCell ref="D123:D124"/>
    <mergeCell ref="L126:L127"/>
    <mergeCell ref="D126:D127"/>
    <mergeCell ref="D84:D85"/>
    <mergeCell ref="B79:B80"/>
    <mergeCell ref="D132:D134"/>
    <mergeCell ref="D94:D95"/>
    <mergeCell ref="B90:B91"/>
    <mergeCell ref="B86:B88"/>
    <mergeCell ref="B84:B85"/>
    <mergeCell ref="B94:B95"/>
    <mergeCell ref="C94:C95"/>
    <mergeCell ref="C112:C113"/>
    <mergeCell ref="L147:L148"/>
    <mergeCell ref="B150:B151"/>
    <mergeCell ref="C150:C151"/>
    <mergeCell ref="D150:D151"/>
    <mergeCell ref="B143:B144"/>
    <mergeCell ref="B147:B148"/>
    <mergeCell ref="C147:C148"/>
    <mergeCell ref="D147:D148"/>
    <mergeCell ref="B180:B181"/>
    <mergeCell ref="C180:C181"/>
    <mergeCell ref="D180:D181"/>
    <mergeCell ref="J59:K59"/>
    <mergeCell ref="J63:K63"/>
    <mergeCell ref="J158:K158"/>
    <mergeCell ref="J143:J144"/>
    <mergeCell ref="J67:K67"/>
    <mergeCell ref="K143:K144"/>
    <mergeCell ref="I143:I144"/>
    <mergeCell ref="N4:N6"/>
    <mergeCell ref="N7:N9"/>
    <mergeCell ref="N10:N12"/>
    <mergeCell ref="N45:N46"/>
    <mergeCell ref="N52:N54"/>
    <mergeCell ref="J18:K18"/>
    <mergeCell ref="M7:M8"/>
    <mergeCell ref="L11:L12"/>
    <mergeCell ref="N73:N98"/>
    <mergeCell ref="N100:N102"/>
    <mergeCell ref="N104:N105"/>
    <mergeCell ref="N120:N124"/>
    <mergeCell ref="N115:N118"/>
    <mergeCell ref="N109:N113"/>
    <mergeCell ref="N126:N130"/>
    <mergeCell ref="N132:N142"/>
    <mergeCell ref="M153:P153"/>
    <mergeCell ref="N157:P157"/>
    <mergeCell ref="N171:P171"/>
    <mergeCell ref="M219:M308"/>
    <mergeCell ref="M189:M212"/>
    <mergeCell ref="N189:N308"/>
    <mergeCell ref="O189:O308"/>
    <mergeCell ref="N145:N149"/>
  </mergeCells>
  <printOptions/>
  <pageMargins left="0.15748031496062992" right="0.11811023622047245" top="0.11811023622047245" bottom="0.15748031496062992" header="0" footer="0.11811023622047245"/>
  <pageSetup horizontalDpi="600" verticalDpi="600" orientation="landscape" paperSize="8" scale="35" r:id="rId1"/>
</worksheet>
</file>

<file path=xl/worksheets/sheet2.xml><?xml version="1.0" encoding="utf-8"?>
<worksheet xmlns="http://schemas.openxmlformats.org/spreadsheetml/2006/main" xmlns:r="http://schemas.openxmlformats.org/officeDocument/2006/relationships">
  <sheetPr>
    <pageSetUpPr fitToPage="1"/>
  </sheetPr>
  <dimension ref="A2:AN412"/>
  <sheetViews>
    <sheetView zoomScale="60" zoomScaleNormal="60" zoomScaleSheetLayoutView="20" zoomScalePageLayoutView="0" workbookViewId="0" topLeftCell="A250">
      <selection activeCell="J75" sqref="J75"/>
    </sheetView>
  </sheetViews>
  <sheetFormatPr defaultColWidth="38.421875" defaultRowHeight="12.75"/>
  <cols>
    <col min="1" max="1" width="5.140625" style="180" customWidth="1"/>
    <col min="2" max="2" width="8.8515625" style="3" customWidth="1"/>
    <col min="3" max="3" width="16.57421875" style="111" customWidth="1"/>
    <col min="4" max="4" width="12.8515625" style="3" customWidth="1"/>
    <col min="5" max="5" width="14.421875" style="3" customWidth="1"/>
    <col min="6" max="6" width="8.8515625" style="3" customWidth="1"/>
    <col min="7" max="7" width="12.28125" style="3" customWidth="1"/>
    <col min="8" max="8" width="9.8515625" style="3" customWidth="1"/>
    <col min="9" max="9" width="14.00390625" style="3" bestFit="1" customWidth="1"/>
    <col min="10" max="10" width="19.00390625" style="662" customWidth="1"/>
    <col min="11" max="11" width="38.421875" style="590" customWidth="1"/>
    <col min="12" max="12" width="14.421875" style="537" customWidth="1"/>
    <col min="13" max="13" width="38.421875" style="590" customWidth="1"/>
    <col min="14" max="15" width="38.421875" style="633" customWidth="1"/>
    <col min="16" max="16" width="30.8515625" style="721" customWidth="1"/>
    <col min="17" max="17" width="38.421875" style="732" customWidth="1"/>
    <col min="18" max="40" width="38.421875" style="180" customWidth="1"/>
  </cols>
  <sheetData>
    <row r="1" ht="24.75" customHeight="1" thickBot="1"/>
    <row r="2" spans="1:40" s="14" customFormat="1" ht="24.75" customHeight="1" thickBot="1" thickTop="1">
      <c r="A2" s="181"/>
      <c r="B2" s="324" t="s">
        <v>0</v>
      </c>
      <c r="C2" s="323" t="s">
        <v>1</v>
      </c>
      <c r="D2" s="324" t="s">
        <v>2</v>
      </c>
      <c r="E2" s="324" t="s">
        <v>3</v>
      </c>
      <c r="F2" s="324" t="s">
        <v>214</v>
      </c>
      <c r="G2" s="324" t="s">
        <v>215</v>
      </c>
      <c r="H2" s="324" t="s">
        <v>4</v>
      </c>
      <c r="I2" s="324" t="s">
        <v>216</v>
      </c>
      <c r="J2" s="538" t="s">
        <v>217</v>
      </c>
      <c r="K2" s="591" t="s">
        <v>218</v>
      </c>
      <c r="L2" s="538" t="s">
        <v>219</v>
      </c>
      <c r="M2" s="626" t="s">
        <v>5</v>
      </c>
      <c r="N2" s="634" t="s">
        <v>6</v>
      </c>
      <c r="O2" s="652" t="s">
        <v>47</v>
      </c>
      <c r="P2" s="527" t="s">
        <v>660</v>
      </c>
      <c r="Q2" s="733" t="s">
        <v>661</v>
      </c>
      <c r="R2" s="181"/>
      <c r="S2" s="181"/>
      <c r="T2" s="181"/>
      <c r="U2" s="181"/>
      <c r="V2" s="181"/>
      <c r="W2" s="181"/>
      <c r="X2" s="181"/>
      <c r="Y2" s="181"/>
      <c r="Z2" s="181"/>
      <c r="AA2" s="181"/>
      <c r="AB2" s="181"/>
      <c r="AC2" s="181"/>
      <c r="AD2" s="181"/>
      <c r="AE2" s="181"/>
      <c r="AF2" s="181"/>
      <c r="AG2" s="181"/>
      <c r="AH2" s="181"/>
      <c r="AI2" s="181"/>
      <c r="AJ2" s="181"/>
      <c r="AK2" s="181"/>
      <c r="AL2" s="181"/>
      <c r="AM2" s="181"/>
      <c r="AN2" s="181"/>
    </row>
    <row r="3" spans="1:40" s="1" customFormat="1" ht="52.5" thickBot="1" thickTop="1">
      <c r="A3" s="347"/>
      <c r="B3" s="280">
        <v>1</v>
      </c>
      <c r="C3" s="244" t="s">
        <v>220</v>
      </c>
      <c r="D3" s="240">
        <v>26</v>
      </c>
      <c r="E3" s="240">
        <v>946</v>
      </c>
      <c r="F3" s="240">
        <v>2</v>
      </c>
      <c r="G3" s="240" t="s">
        <v>221</v>
      </c>
      <c r="H3" s="240" t="s">
        <v>19</v>
      </c>
      <c r="I3" s="240" t="s">
        <v>222</v>
      </c>
      <c r="J3" s="663">
        <v>5388.09</v>
      </c>
      <c r="K3" s="348" t="s">
        <v>223</v>
      </c>
      <c r="L3" s="539" t="s">
        <v>224</v>
      </c>
      <c r="M3" s="465" t="s">
        <v>225</v>
      </c>
      <c r="N3" s="349" t="s">
        <v>226</v>
      </c>
      <c r="O3" s="472" t="s">
        <v>227</v>
      </c>
      <c r="P3" s="722"/>
      <c r="Q3" s="734"/>
      <c r="R3" s="6"/>
      <c r="S3" s="6"/>
      <c r="T3" s="6"/>
      <c r="U3" s="6"/>
      <c r="V3" s="6"/>
      <c r="W3" s="6"/>
      <c r="X3" s="6"/>
      <c r="Y3" s="6"/>
      <c r="Z3" s="6"/>
      <c r="AA3" s="6"/>
      <c r="AB3" s="6"/>
      <c r="AC3" s="6"/>
      <c r="AD3" s="6"/>
      <c r="AE3" s="6"/>
      <c r="AF3" s="6"/>
      <c r="AG3" s="6"/>
      <c r="AH3" s="6"/>
      <c r="AI3" s="6"/>
      <c r="AJ3" s="6"/>
      <c r="AK3" s="6"/>
      <c r="AL3" s="6"/>
      <c r="AM3" s="6"/>
      <c r="AN3" s="6"/>
    </row>
    <row r="4" spans="1:40" s="1" customFormat="1" ht="24.75" customHeight="1" thickBot="1" thickTop="1">
      <c r="A4" s="65"/>
      <c r="B4" s="45"/>
      <c r="C4" s="47"/>
      <c r="D4" s="41"/>
      <c r="E4" s="41"/>
      <c r="F4" s="41"/>
      <c r="G4" s="41"/>
      <c r="H4" s="41"/>
      <c r="I4" s="41"/>
      <c r="J4" s="664"/>
      <c r="K4" s="350"/>
      <c r="L4" s="540"/>
      <c r="M4" s="614"/>
      <c r="N4" s="351"/>
      <c r="O4" s="352"/>
      <c r="P4" s="722"/>
      <c r="Q4" s="734"/>
      <c r="R4" s="6"/>
      <c r="S4" s="6"/>
      <c r="T4" s="6"/>
      <c r="U4" s="6"/>
      <c r="V4" s="6"/>
      <c r="W4" s="6"/>
      <c r="X4" s="6"/>
      <c r="Y4" s="6"/>
      <c r="Z4" s="6"/>
      <c r="AA4" s="6"/>
      <c r="AB4" s="6"/>
      <c r="AC4" s="6"/>
      <c r="AD4" s="6"/>
      <c r="AE4" s="6"/>
      <c r="AF4" s="6"/>
      <c r="AG4" s="6"/>
      <c r="AH4" s="6"/>
      <c r="AI4" s="6"/>
      <c r="AJ4" s="6"/>
      <c r="AK4" s="6"/>
      <c r="AL4" s="6"/>
      <c r="AM4" s="6"/>
      <c r="AN4" s="6"/>
    </row>
    <row r="5" spans="1:40" s="327" customFormat="1" ht="24.75" customHeight="1" thickTop="1">
      <c r="A5" s="353"/>
      <c r="B5" s="354" t="s">
        <v>0</v>
      </c>
      <c r="C5" s="355" t="s">
        <v>1</v>
      </c>
      <c r="D5" s="354" t="s">
        <v>2</v>
      </c>
      <c r="E5" s="354" t="s">
        <v>3</v>
      </c>
      <c r="F5" s="354" t="s">
        <v>214</v>
      </c>
      <c r="G5" s="354" t="s">
        <v>215</v>
      </c>
      <c r="H5" s="354" t="s">
        <v>4</v>
      </c>
      <c r="I5" s="354" t="s">
        <v>216</v>
      </c>
      <c r="J5" s="541" t="s">
        <v>217</v>
      </c>
      <c r="K5" s="592" t="s">
        <v>218</v>
      </c>
      <c r="L5" s="541" t="s">
        <v>219</v>
      </c>
      <c r="M5" s="627" t="s">
        <v>5</v>
      </c>
      <c r="N5" s="635" t="s">
        <v>6</v>
      </c>
      <c r="O5" s="653" t="s">
        <v>47</v>
      </c>
      <c r="P5" s="527" t="s">
        <v>660</v>
      </c>
      <c r="Q5" s="733" t="s">
        <v>661</v>
      </c>
      <c r="R5" s="183"/>
      <c r="S5" s="183"/>
      <c r="T5" s="183"/>
      <c r="U5" s="183"/>
      <c r="V5" s="183"/>
      <c r="W5" s="183"/>
      <c r="X5" s="183"/>
      <c r="Y5" s="183"/>
      <c r="Z5" s="183"/>
      <c r="AA5" s="183"/>
      <c r="AB5" s="183"/>
      <c r="AC5" s="183"/>
      <c r="AD5" s="183"/>
      <c r="AE5" s="183"/>
      <c r="AF5" s="183"/>
      <c r="AG5" s="183"/>
      <c r="AH5" s="183"/>
      <c r="AI5" s="183"/>
      <c r="AJ5" s="183"/>
      <c r="AK5" s="183"/>
      <c r="AL5" s="183"/>
      <c r="AM5" s="183"/>
      <c r="AN5" s="183"/>
    </row>
    <row r="6" spans="1:40" s="209" customFormat="1" ht="15.75" thickBot="1">
      <c r="A6" s="6"/>
      <c r="B6" s="356">
        <v>1</v>
      </c>
      <c r="C6" s="357" t="s">
        <v>228</v>
      </c>
      <c r="D6" s="358">
        <v>24</v>
      </c>
      <c r="E6" s="358">
        <v>222</v>
      </c>
      <c r="F6" s="358" t="s">
        <v>229</v>
      </c>
      <c r="G6" s="358" t="s">
        <v>221</v>
      </c>
      <c r="H6" s="358" t="s">
        <v>19</v>
      </c>
      <c r="I6" s="359" t="s">
        <v>230</v>
      </c>
      <c r="J6" s="665">
        <v>18022.26</v>
      </c>
      <c r="K6" s="593" t="s">
        <v>231</v>
      </c>
      <c r="L6" s="542" t="s">
        <v>232</v>
      </c>
      <c r="M6" s="604" t="s">
        <v>233</v>
      </c>
      <c r="N6" s="361" t="s">
        <v>234</v>
      </c>
      <c r="O6" s="473"/>
      <c r="P6" s="722"/>
      <c r="Q6" s="734"/>
      <c r="R6" s="6"/>
      <c r="S6" s="6"/>
      <c r="T6" s="6"/>
      <c r="U6" s="6"/>
      <c r="V6" s="6"/>
      <c r="W6" s="6"/>
      <c r="X6" s="6"/>
      <c r="Y6" s="6"/>
      <c r="Z6" s="6"/>
      <c r="AA6" s="6"/>
      <c r="AB6" s="6"/>
      <c r="AC6" s="6"/>
      <c r="AD6" s="6"/>
      <c r="AE6" s="6"/>
      <c r="AF6" s="6"/>
      <c r="AG6" s="6"/>
      <c r="AH6" s="6"/>
      <c r="AI6" s="6"/>
      <c r="AJ6" s="6"/>
      <c r="AK6" s="6"/>
      <c r="AL6" s="6"/>
      <c r="AM6" s="6"/>
      <c r="AN6" s="6"/>
    </row>
    <row r="7" spans="1:40" s="210" customFormat="1" ht="24.75" customHeight="1" thickBot="1" thickTop="1">
      <c r="A7" s="46"/>
      <c r="B7" s="362"/>
      <c r="C7" s="107"/>
      <c r="D7" s="363"/>
      <c r="E7" s="363"/>
      <c r="F7" s="363"/>
      <c r="G7" s="363"/>
      <c r="H7" s="363"/>
      <c r="I7" s="363"/>
      <c r="J7" s="666"/>
      <c r="K7" s="594"/>
      <c r="L7" s="543"/>
      <c r="M7" s="594"/>
      <c r="N7" s="636"/>
      <c r="O7" s="636"/>
      <c r="P7" s="723"/>
      <c r="Q7" s="735"/>
      <c r="R7" s="181"/>
      <c r="S7" s="181"/>
      <c r="T7" s="181"/>
      <c r="U7" s="181"/>
      <c r="V7" s="181"/>
      <c r="W7" s="181"/>
      <c r="X7" s="181"/>
      <c r="Y7" s="181"/>
      <c r="Z7" s="181"/>
      <c r="AA7" s="181"/>
      <c r="AB7" s="181"/>
      <c r="AC7" s="181"/>
      <c r="AD7" s="181"/>
      <c r="AE7" s="181"/>
      <c r="AF7" s="181"/>
      <c r="AG7" s="181"/>
      <c r="AH7" s="181"/>
      <c r="AI7" s="181"/>
      <c r="AJ7" s="181"/>
      <c r="AK7" s="181"/>
      <c r="AL7" s="181"/>
      <c r="AM7" s="181"/>
      <c r="AN7" s="181"/>
    </row>
    <row r="8" spans="1:40" s="364" customFormat="1" ht="24.75" customHeight="1" thickBot="1" thickTop="1">
      <c r="A8" s="46"/>
      <c r="B8" s="324" t="s">
        <v>0</v>
      </c>
      <c r="C8" s="323" t="s">
        <v>1</v>
      </c>
      <c r="D8" s="324" t="s">
        <v>2</v>
      </c>
      <c r="E8" s="324" t="s">
        <v>3</v>
      </c>
      <c r="F8" s="324" t="s">
        <v>214</v>
      </c>
      <c r="G8" s="324" t="s">
        <v>215</v>
      </c>
      <c r="H8" s="324" t="s">
        <v>4</v>
      </c>
      <c r="I8" s="324" t="s">
        <v>216</v>
      </c>
      <c r="J8" s="538" t="s">
        <v>217</v>
      </c>
      <c r="K8" s="591" t="s">
        <v>218</v>
      </c>
      <c r="L8" s="538" t="s">
        <v>219</v>
      </c>
      <c r="M8" s="626" t="s">
        <v>5</v>
      </c>
      <c r="N8" s="634" t="s">
        <v>6</v>
      </c>
      <c r="O8" s="652" t="s">
        <v>47</v>
      </c>
      <c r="P8" s="527" t="s">
        <v>660</v>
      </c>
      <c r="Q8" s="733" t="s">
        <v>661</v>
      </c>
      <c r="R8" s="181"/>
      <c r="S8" s="181"/>
      <c r="T8" s="181"/>
      <c r="U8" s="181"/>
      <c r="V8" s="181"/>
      <c r="W8" s="181"/>
      <c r="X8" s="181"/>
      <c r="Y8" s="181"/>
      <c r="Z8" s="181"/>
      <c r="AA8" s="181"/>
      <c r="AB8" s="181"/>
      <c r="AC8" s="181"/>
      <c r="AD8" s="181"/>
      <c r="AE8" s="181"/>
      <c r="AF8" s="181"/>
      <c r="AG8" s="181"/>
      <c r="AH8" s="181"/>
      <c r="AI8" s="181"/>
      <c r="AJ8" s="181"/>
      <c r="AK8" s="181"/>
      <c r="AL8" s="181"/>
      <c r="AM8" s="181"/>
      <c r="AN8" s="181"/>
    </row>
    <row r="9" spans="1:40" s="364" customFormat="1" ht="15.75" thickTop="1">
      <c r="A9" s="46"/>
      <c r="B9" s="1015">
        <v>1</v>
      </c>
      <c r="C9" s="1079" t="s">
        <v>73</v>
      </c>
      <c r="D9" s="1081">
        <v>152</v>
      </c>
      <c r="E9" s="146">
        <v>1159</v>
      </c>
      <c r="F9" s="146">
        <v>1</v>
      </c>
      <c r="G9" s="1085" t="s">
        <v>221</v>
      </c>
      <c r="H9" s="1085" t="s">
        <v>19</v>
      </c>
      <c r="I9" s="1086">
        <v>179002</v>
      </c>
      <c r="J9" s="1087">
        <v>277340.33</v>
      </c>
      <c r="K9" s="1089" t="s">
        <v>235</v>
      </c>
      <c r="L9" s="1090" t="s">
        <v>236</v>
      </c>
      <c r="M9" s="1076" t="s">
        <v>237</v>
      </c>
      <c r="N9" s="1077" t="s">
        <v>238</v>
      </c>
      <c r="O9" s="1078"/>
      <c r="P9" s="724"/>
      <c r="Q9" s="735"/>
      <c r="R9" s="181"/>
      <c r="S9" s="181"/>
      <c r="T9" s="181"/>
      <c r="U9" s="181"/>
      <c r="V9" s="181"/>
      <c r="W9" s="181"/>
      <c r="X9" s="181"/>
      <c r="Y9" s="181"/>
      <c r="Z9" s="181"/>
      <c r="AA9" s="181"/>
      <c r="AB9" s="181"/>
      <c r="AC9" s="181"/>
      <c r="AD9" s="181"/>
      <c r="AE9" s="181"/>
      <c r="AF9" s="181"/>
      <c r="AG9" s="181"/>
      <c r="AH9" s="181"/>
      <c r="AI9" s="181"/>
      <c r="AJ9" s="181"/>
      <c r="AK9" s="181"/>
      <c r="AL9" s="181"/>
      <c r="AM9" s="181"/>
      <c r="AN9" s="181"/>
    </row>
    <row r="10" spans="1:40" s="364" customFormat="1" ht="15">
      <c r="A10" s="46"/>
      <c r="B10" s="1017"/>
      <c r="C10" s="1080"/>
      <c r="D10" s="1082"/>
      <c r="E10" s="140">
        <v>1160</v>
      </c>
      <c r="F10" s="140">
        <v>1</v>
      </c>
      <c r="G10" s="1082"/>
      <c r="H10" s="1082"/>
      <c r="I10" s="1082"/>
      <c r="J10" s="1088"/>
      <c r="K10" s="1089"/>
      <c r="L10" s="1075"/>
      <c r="M10" s="1076"/>
      <c r="N10" s="1011"/>
      <c r="O10" s="1014"/>
      <c r="P10" s="724"/>
      <c r="Q10" s="735"/>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row>
    <row r="11" spans="1:40" s="364" customFormat="1" ht="15">
      <c r="A11" s="46"/>
      <c r="B11" s="1015">
        <v>2</v>
      </c>
      <c r="C11" s="1079" t="s">
        <v>73</v>
      </c>
      <c r="D11" s="1081">
        <v>152</v>
      </c>
      <c r="E11" s="146">
        <v>1159</v>
      </c>
      <c r="F11" s="146">
        <v>2</v>
      </c>
      <c r="G11" s="1081" t="s">
        <v>239</v>
      </c>
      <c r="H11" s="1081"/>
      <c r="I11" s="1081"/>
      <c r="J11" s="1083"/>
      <c r="K11" s="1072" t="s">
        <v>235</v>
      </c>
      <c r="L11" s="1074" t="s">
        <v>240</v>
      </c>
      <c r="M11" s="1072" t="s">
        <v>237</v>
      </c>
      <c r="N11" s="1009" t="s">
        <v>238</v>
      </c>
      <c r="O11" s="1012"/>
      <c r="P11" s="724"/>
      <c r="Q11" s="735"/>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row>
    <row r="12" spans="1:40" s="364" customFormat="1" ht="15">
      <c r="A12" s="46"/>
      <c r="B12" s="1017"/>
      <c r="C12" s="1080"/>
      <c r="D12" s="1082"/>
      <c r="E12" s="140">
        <v>1160</v>
      </c>
      <c r="F12" s="140">
        <v>2</v>
      </c>
      <c r="G12" s="1082"/>
      <c r="H12" s="1082"/>
      <c r="I12" s="1082"/>
      <c r="J12" s="1084"/>
      <c r="K12" s="1073"/>
      <c r="L12" s="1075"/>
      <c r="M12" s="1073"/>
      <c r="N12" s="1011"/>
      <c r="O12" s="1014"/>
      <c r="P12" s="724"/>
      <c r="Q12" s="735"/>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row>
    <row r="13" spans="1:40" s="364" customFormat="1" ht="38.25">
      <c r="A13" s="46"/>
      <c r="B13" s="137">
        <v>3</v>
      </c>
      <c r="C13" s="164" t="s">
        <v>73</v>
      </c>
      <c r="D13" s="140">
        <v>157</v>
      </c>
      <c r="E13" s="140">
        <v>103</v>
      </c>
      <c r="F13" s="140"/>
      <c r="G13" s="140"/>
      <c r="H13" s="140"/>
      <c r="I13" s="140"/>
      <c r="J13" s="667"/>
      <c r="K13" s="597" t="s">
        <v>241</v>
      </c>
      <c r="L13" s="547"/>
      <c r="M13" s="461"/>
      <c r="N13" s="207" t="s">
        <v>728</v>
      </c>
      <c r="O13" s="475" t="s">
        <v>242</v>
      </c>
      <c r="P13" s="724"/>
      <c r="Q13" s="502"/>
      <c r="R13" s="46"/>
      <c r="S13" s="181"/>
      <c r="T13" s="181"/>
      <c r="U13" s="181"/>
      <c r="V13" s="181"/>
      <c r="W13" s="181"/>
      <c r="X13" s="181"/>
      <c r="Y13" s="181"/>
      <c r="Z13" s="181"/>
      <c r="AA13" s="181"/>
      <c r="AB13" s="181"/>
      <c r="AC13" s="181"/>
      <c r="AD13" s="181"/>
      <c r="AE13" s="181"/>
      <c r="AF13" s="181"/>
      <c r="AG13" s="181"/>
      <c r="AH13" s="181"/>
      <c r="AI13" s="181"/>
      <c r="AJ13" s="181"/>
      <c r="AK13" s="181"/>
      <c r="AL13" s="181"/>
      <c r="AM13" s="181"/>
      <c r="AN13" s="181"/>
    </row>
    <row r="14" spans="1:40" s="364" customFormat="1" ht="45">
      <c r="A14" s="46"/>
      <c r="B14" s="124">
        <v>4</v>
      </c>
      <c r="C14" s="125" t="s">
        <v>73</v>
      </c>
      <c r="D14" s="123">
        <v>157</v>
      </c>
      <c r="E14" s="123">
        <v>170</v>
      </c>
      <c r="F14" s="123">
        <v>1</v>
      </c>
      <c r="G14" s="123" t="s">
        <v>221</v>
      </c>
      <c r="H14" s="123" t="s">
        <v>19</v>
      </c>
      <c r="I14" s="123" t="s">
        <v>243</v>
      </c>
      <c r="J14" s="668">
        <v>56868.08</v>
      </c>
      <c r="K14" s="598" t="s">
        <v>244</v>
      </c>
      <c r="L14" s="548" t="s">
        <v>245</v>
      </c>
      <c r="M14" s="271" t="s">
        <v>131</v>
      </c>
      <c r="N14" s="272" t="s">
        <v>234</v>
      </c>
      <c r="O14" s="476"/>
      <c r="P14" s="724"/>
      <c r="Q14" s="735"/>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row>
    <row r="15" spans="1:40" s="364" customFormat="1" ht="30">
      <c r="A15" s="46"/>
      <c r="B15" s="124">
        <v>5</v>
      </c>
      <c r="C15" s="125" t="s">
        <v>73</v>
      </c>
      <c r="D15" s="123">
        <v>157</v>
      </c>
      <c r="E15" s="123">
        <v>2596</v>
      </c>
      <c r="F15" s="123">
        <v>2</v>
      </c>
      <c r="G15" s="123" t="s">
        <v>221</v>
      </c>
      <c r="H15" s="123" t="s">
        <v>19</v>
      </c>
      <c r="I15" s="123" t="s">
        <v>246</v>
      </c>
      <c r="J15" s="668">
        <v>1468.8</v>
      </c>
      <c r="K15" s="598" t="s">
        <v>244</v>
      </c>
      <c r="L15" s="548"/>
      <c r="M15" s="377" t="s">
        <v>247</v>
      </c>
      <c r="N15" s="272" t="s">
        <v>234</v>
      </c>
      <c r="O15" s="476"/>
      <c r="P15" s="724"/>
      <c r="Q15" s="735"/>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row>
    <row r="16" spans="1:40" s="364" customFormat="1" ht="60">
      <c r="A16" s="46"/>
      <c r="B16" s="157">
        <v>6</v>
      </c>
      <c r="C16" s="158" t="s">
        <v>73</v>
      </c>
      <c r="D16" s="199">
        <v>161</v>
      </c>
      <c r="E16" s="159">
        <v>177</v>
      </c>
      <c r="F16" s="159">
        <v>3</v>
      </c>
      <c r="G16" s="159" t="s">
        <v>248</v>
      </c>
      <c r="H16" s="159">
        <v>4</v>
      </c>
      <c r="I16" s="200" t="s">
        <v>249</v>
      </c>
      <c r="J16" s="669">
        <v>69.72</v>
      </c>
      <c r="K16" s="599" t="s">
        <v>250</v>
      </c>
      <c r="L16" s="549" t="s">
        <v>251</v>
      </c>
      <c r="M16" s="367" t="s">
        <v>252</v>
      </c>
      <c r="N16" s="224"/>
      <c r="O16" s="477" t="s">
        <v>197</v>
      </c>
      <c r="P16" s="724"/>
      <c r="Q16" s="735"/>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row>
    <row r="17" spans="1:40" s="364" customFormat="1" ht="30">
      <c r="A17" s="181"/>
      <c r="B17" s="124">
        <v>10</v>
      </c>
      <c r="C17" s="125" t="s">
        <v>73</v>
      </c>
      <c r="D17" s="123">
        <v>161</v>
      </c>
      <c r="E17" s="123">
        <v>653</v>
      </c>
      <c r="F17" s="123">
        <v>2</v>
      </c>
      <c r="G17" s="123" t="s">
        <v>259</v>
      </c>
      <c r="H17" s="126">
        <v>7</v>
      </c>
      <c r="I17" s="126" t="s">
        <v>260</v>
      </c>
      <c r="J17" s="670">
        <v>527.1</v>
      </c>
      <c r="K17" s="368" t="s">
        <v>261</v>
      </c>
      <c r="L17" s="550" t="s">
        <v>262</v>
      </c>
      <c r="M17" s="368" t="s">
        <v>263</v>
      </c>
      <c r="N17" s="272"/>
      <c r="O17" s="476" t="s">
        <v>264</v>
      </c>
      <c r="P17" s="724"/>
      <c r="Q17" s="735"/>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row>
    <row r="18" spans="1:40" s="364" customFormat="1" ht="30">
      <c r="A18" s="181"/>
      <c r="B18" s="124">
        <v>11</v>
      </c>
      <c r="C18" s="125" t="s">
        <v>73</v>
      </c>
      <c r="D18" s="123">
        <v>161</v>
      </c>
      <c r="E18" s="123">
        <v>653</v>
      </c>
      <c r="F18" s="123">
        <v>4</v>
      </c>
      <c r="G18" s="369" t="s">
        <v>265</v>
      </c>
      <c r="H18" s="123">
        <v>5</v>
      </c>
      <c r="I18" s="126" t="s">
        <v>266</v>
      </c>
      <c r="J18" s="670">
        <v>525.49</v>
      </c>
      <c r="K18" s="368" t="s">
        <v>267</v>
      </c>
      <c r="L18" s="551" t="s">
        <v>268</v>
      </c>
      <c r="M18" s="368" t="s">
        <v>263</v>
      </c>
      <c r="N18" s="980" t="s">
        <v>274</v>
      </c>
      <c r="O18" s="476"/>
      <c r="P18" s="724"/>
      <c r="Q18" s="735"/>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row>
    <row r="19" spans="1:40" s="364" customFormat="1" ht="30">
      <c r="A19" s="181"/>
      <c r="B19" s="124">
        <v>12</v>
      </c>
      <c r="C19" s="125" t="s">
        <v>73</v>
      </c>
      <c r="D19" s="123">
        <v>161</v>
      </c>
      <c r="E19" s="123">
        <v>653</v>
      </c>
      <c r="F19" s="123">
        <v>5</v>
      </c>
      <c r="G19" s="369" t="s">
        <v>248</v>
      </c>
      <c r="H19" s="123">
        <v>2</v>
      </c>
      <c r="I19" s="126" t="s">
        <v>269</v>
      </c>
      <c r="J19" s="670">
        <v>34.09</v>
      </c>
      <c r="K19" s="368" t="s">
        <v>270</v>
      </c>
      <c r="L19" s="550" t="s">
        <v>262</v>
      </c>
      <c r="M19" s="368" t="s">
        <v>263</v>
      </c>
      <c r="N19" s="981"/>
      <c r="O19" s="476"/>
      <c r="P19" s="724"/>
      <c r="Q19" s="735"/>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row>
    <row r="20" spans="1:40" s="364" customFormat="1" ht="15">
      <c r="A20" s="46"/>
      <c r="B20" s="1061">
        <v>13</v>
      </c>
      <c r="C20" s="1063" t="s">
        <v>73</v>
      </c>
      <c r="D20" s="959">
        <v>161</v>
      </c>
      <c r="E20" s="123">
        <v>653</v>
      </c>
      <c r="F20" s="123">
        <v>6</v>
      </c>
      <c r="G20" s="959" t="s">
        <v>271</v>
      </c>
      <c r="H20" s="959" t="s">
        <v>19</v>
      </c>
      <c r="I20" s="959" t="s">
        <v>272</v>
      </c>
      <c r="J20" s="1031">
        <v>3444.56</v>
      </c>
      <c r="K20" s="971" t="s">
        <v>273</v>
      </c>
      <c r="L20" s="1023" t="s">
        <v>257</v>
      </c>
      <c r="M20" s="971" t="s">
        <v>263</v>
      </c>
      <c r="N20" s="980" t="s">
        <v>274</v>
      </c>
      <c r="O20" s="1070"/>
      <c r="P20" s="724"/>
      <c r="Q20" s="735"/>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row>
    <row r="21" spans="1:40" s="373" customFormat="1" ht="15">
      <c r="A21" s="371"/>
      <c r="B21" s="1062"/>
      <c r="C21" s="969"/>
      <c r="D21" s="960"/>
      <c r="E21" s="123">
        <v>2614</v>
      </c>
      <c r="F21" s="123">
        <v>14</v>
      </c>
      <c r="G21" s="960"/>
      <c r="H21" s="960"/>
      <c r="I21" s="960"/>
      <c r="J21" s="1052"/>
      <c r="K21" s="972"/>
      <c r="L21" s="1034"/>
      <c r="M21" s="972"/>
      <c r="N21" s="981"/>
      <c r="O21" s="1071"/>
      <c r="P21" s="724"/>
      <c r="Q21" s="736"/>
      <c r="R21" s="371"/>
      <c r="S21" s="371"/>
      <c r="T21" s="371"/>
      <c r="U21" s="371"/>
      <c r="V21" s="371"/>
      <c r="W21" s="371"/>
      <c r="X21" s="371"/>
      <c r="Y21" s="371"/>
      <c r="Z21" s="371"/>
      <c r="AA21" s="371"/>
      <c r="AB21" s="371"/>
      <c r="AC21" s="371"/>
      <c r="AD21" s="371"/>
      <c r="AE21" s="371"/>
      <c r="AF21" s="371"/>
      <c r="AG21" s="371"/>
      <c r="AH21" s="371"/>
      <c r="AI21" s="371"/>
      <c r="AJ21" s="371"/>
      <c r="AK21" s="371"/>
      <c r="AL21" s="371"/>
      <c r="AM21" s="371"/>
      <c r="AN21" s="371"/>
    </row>
    <row r="22" spans="1:40" s="1" customFormat="1" ht="15" customHeight="1">
      <c r="A22" s="6"/>
      <c r="B22" s="1061">
        <v>14</v>
      </c>
      <c r="C22" s="1063" t="s">
        <v>73</v>
      </c>
      <c r="D22" s="959">
        <v>161</v>
      </c>
      <c r="E22" s="959">
        <v>652</v>
      </c>
      <c r="F22" s="959">
        <v>17</v>
      </c>
      <c r="G22" s="959" t="s">
        <v>275</v>
      </c>
      <c r="H22" s="959">
        <v>6</v>
      </c>
      <c r="I22" s="959" t="s">
        <v>276</v>
      </c>
      <c r="J22" s="1031">
        <v>700.73</v>
      </c>
      <c r="K22" s="971" t="s">
        <v>277</v>
      </c>
      <c r="L22" s="1023" t="s">
        <v>278</v>
      </c>
      <c r="M22" s="971" t="s">
        <v>263</v>
      </c>
      <c r="N22" s="980" t="s">
        <v>274</v>
      </c>
      <c r="O22" s="1091"/>
      <c r="P22" s="724"/>
      <c r="Q22" s="734"/>
      <c r="R22" s="6"/>
      <c r="S22" s="6"/>
      <c r="T22" s="6"/>
      <c r="U22" s="6"/>
      <c r="V22" s="6"/>
      <c r="W22" s="6"/>
      <c r="X22" s="6"/>
      <c r="Y22" s="6"/>
      <c r="Z22" s="6"/>
      <c r="AA22" s="6"/>
      <c r="AB22" s="6"/>
      <c r="AC22" s="6"/>
      <c r="AD22" s="6"/>
      <c r="AE22" s="6"/>
      <c r="AF22" s="6"/>
      <c r="AG22" s="6"/>
      <c r="AH22" s="6"/>
      <c r="AI22" s="6"/>
      <c r="AJ22" s="6"/>
      <c r="AK22" s="6"/>
      <c r="AL22" s="6"/>
      <c r="AM22" s="6"/>
      <c r="AN22" s="6"/>
    </row>
    <row r="23" spans="1:40" s="1" customFormat="1" ht="15">
      <c r="A23" s="6"/>
      <c r="B23" s="1095"/>
      <c r="C23" s="969"/>
      <c r="D23" s="960"/>
      <c r="E23" s="960"/>
      <c r="F23" s="960"/>
      <c r="G23" s="960"/>
      <c r="H23" s="960"/>
      <c r="I23" s="960"/>
      <c r="J23" s="1094"/>
      <c r="K23" s="972"/>
      <c r="L23" s="1093"/>
      <c r="M23" s="972"/>
      <c r="N23" s="981"/>
      <c r="O23" s="1092"/>
      <c r="P23" s="724"/>
      <c r="Q23" s="734"/>
      <c r="R23" s="6"/>
      <c r="S23" s="6"/>
      <c r="T23" s="6"/>
      <c r="U23" s="6"/>
      <c r="V23" s="6"/>
      <c r="W23" s="6"/>
      <c r="X23" s="6"/>
      <c r="Y23" s="6"/>
      <c r="Z23" s="6"/>
      <c r="AA23" s="6"/>
      <c r="AB23" s="6"/>
      <c r="AC23" s="6"/>
      <c r="AD23" s="6"/>
      <c r="AE23" s="6"/>
      <c r="AF23" s="6"/>
      <c r="AG23" s="6"/>
      <c r="AH23" s="6"/>
      <c r="AI23" s="6"/>
      <c r="AJ23" s="6"/>
      <c r="AK23" s="6"/>
      <c r="AL23" s="6"/>
      <c r="AM23" s="6"/>
      <c r="AN23" s="6"/>
    </row>
    <row r="24" spans="1:40" s="14" customFormat="1" ht="15">
      <c r="A24" s="181"/>
      <c r="B24" s="1061">
        <v>15</v>
      </c>
      <c r="C24" s="1063" t="s">
        <v>73</v>
      </c>
      <c r="D24" s="959">
        <v>161</v>
      </c>
      <c r="E24" s="123">
        <v>653</v>
      </c>
      <c r="F24" s="123">
        <v>8</v>
      </c>
      <c r="G24" s="959" t="s">
        <v>275</v>
      </c>
      <c r="H24" s="959">
        <v>7</v>
      </c>
      <c r="I24" s="959" t="s">
        <v>279</v>
      </c>
      <c r="J24" s="1031">
        <v>429.95</v>
      </c>
      <c r="K24" s="971" t="s">
        <v>267</v>
      </c>
      <c r="L24" s="1023">
        <v>2</v>
      </c>
      <c r="M24" s="971" t="s">
        <v>263</v>
      </c>
      <c r="N24" s="980" t="s">
        <v>274</v>
      </c>
      <c r="O24" s="1070"/>
      <c r="P24" s="724"/>
      <c r="Q24" s="735"/>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row>
    <row r="25" spans="1:40" s="1" customFormat="1" ht="39.75" customHeight="1">
      <c r="A25" s="6"/>
      <c r="B25" s="1062"/>
      <c r="C25" s="969"/>
      <c r="D25" s="960"/>
      <c r="E25" s="123">
        <v>2614</v>
      </c>
      <c r="F25" s="123">
        <v>16</v>
      </c>
      <c r="G25" s="960"/>
      <c r="H25" s="960"/>
      <c r="I25" s="960"/>
      <c r="J25" s="1052"/>
      <c r="K25" s="972"/>
      <c r="L25" s="1034"/>
      <c r="M25" s="972"/>
      <c r="N25" s="981"/>
      <c r="O25" s="1071"/>
      <c r="P25" s="724"/>
      <c r="Q25" s="734"/>
      <c r="R25" s="6"/>
      <c r="S25" s="6"/>
      <c r="T25" s="6"/>
      <c r="U25" s="6"/>
      <c r="V25" s="6"/>
      <c r="W25" s="6"/>
      <c r="X25" s="6"/>
      <c r="Y25" s="6"/>
      <c r="Z25" s="6"/>
      <c r="AA25" s="6"/>
      <c r="AB25" s="6"/>
      <c r="AC25" s="6"/>
      <c r="AD25" s="6"/>
      <c r="AE25" s="6"/>
      <c r="AF25" s="6"/>
      <c r="AG25" s="6"/>
      <c r="AH25" s="6"/>
      <c r="AI25" s="6"/>
      <c r="AJ25" s="6"/>
      <c r="AK25" s="6"/>
      <c r="AL25" s="6"/>
      <c r="AM25" s="6"/>
      <c r="AN25" s="6"/>
    </row>
    <row r="26" spans="1:40" s="1" customFormat="1" ht="60">
      <c r="A26" s="6"/>
      <c r="B26" s="157">
        <v>18</v>
      </c>
      <c r="C26" s="158" t="s">
        <v>73</v>
      </c>
      <c r="D26" s="159">
        <v>161</v>
      </c>
      <c r="E26" s="159">
        <v>726</v>
      </c>
      <c r="F26" s="159">
        <v>1</v>
      </c>
      <c r="G26" s="159" t="s">
        <v>248</v>
      </c>
      <c r="H26" s="159">
        <v>5</v>
      </c>
      <c r="I26" s="159" t="s">
        <v>281</v>
      </c>
      <c r="J26" s="673">
        <v>54.23</v>
      </c>
      <c r="K26" s="220" t="s">
        <v>282</v>
      </c>
      <c r="L26" s="222" t="s">
        <v>240</v>
      </c>
      <c r="M26" s="367" t="s">
        <v>252</v>
      </c>
      <c r="N26" s="224" t="s">
        <v>729</v>
      </c>
      <c r="O26" s="477"/>
      <c r="P26" s="724"/>
      <c r="Q26" s="734"/>
      <c r="R26" s="6"/>
      <c r="S26" s="6"/>
      <c r="T26" s="6"/>
      <c r="U26" s="6"/>
      <c r="V26" s="6"/>
      <c r="W26" s="6"/>
      <c r="X26" s="6"/>
      <c r="Y26" s="6"/>
      <c r="Z26" s="6"/>
      <c r="AA26" s="6"/>
      <c r="AB26" s="6"/>
      <c r="AC26" s="6"/>
      <c r="AD26" s="6"/>
      <c r="AE26" s="6"/>
      <c r="AF26" s="6"/>
      <c r="AG26" s="6"/>
      <c r="AH26" s="6"/>
      <c r="AI26" s="6"/>
      <c r="AJ26" s="6"/>
      <c r="AK26" s="6"/>
      <c r="AL26" s="6"/>
      <c r="AM26" s="6"/>
      <c r="AN26" s="6"/>
    </row>
    <row r="27" spans="1:40" s="14" customFormat="1" ht="60">
      <c r="A27" s="46"/>
      <c r="B27" s="157">
        <v>19</v>
      </c>
      <c r="C27" s="158" t="s">
        <v>73</v>
      </c>
      <c r="D27" s="159">
        <v>161</v>
      </c>
      <c r="E27" s="159">
        <v>1526</v>
      </c>
      <c r="F27" s="159">
        <v>1</v>
      </c>
      <c r="G27" s="159" t="s">
        <v>248</v>
      </c>
      <c r="H27" s="159">
        <v>2</v>
      </c>
      <c r="I27" s="160" t="s">
        <v>249</v>
      </c>
      <c r="J27" s="672">
        <v>51.13</v>
      </c>
      <c r="K27" s="367" t="s">
        <v>283</v>
      </c>
      <c r="L27" s="374" t="s">
        <v>262</v>
      </c>
      <c r="M27" s="367" t="s">
        <v>252</v>
      </c>
      <c r="N27" s="224"/>
      <c r="O27" s="224" t="s">
        <v>667</v>
      </c>
      <c r="P27" s="724"/>
      <c r="Q27" s="735"/>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row>
    <row r="28" spans="1:40" s="1" customFormat="1" ht="60">
      <c r="A28" s="65"/>
      <c r="B28" s="201">
        <v>23</v>
      </c>
      <c r="C28" s="202" t="s">
        <v>73</v>
      </c>
      <c r="D28" s="159">
        <v>161</v>
      </c>
      <c r="E28" s="203">
        <v>1743</v>
      </c>
      <c r="F28" s="203">
        <v>1</v>
      </c>
      <c r="G28" s="203" t="s">
        <v>285</v>
      </c>
      <c r="H28" s="203">
        <v>1</v>
      </c>
      <c r="I28" s="203" t="s">
        <v>256</v>
      </c>
      <c r="J28" s="675">
        <v>111.55</v>
      </c>
      <c r="K28" s="226" t="s">
        <v>286</v>
      </c>
      <c r="L28" s="555" t="s">
        <v>262</v>
      </c>
      <c r="M28" s="367" t="s">
        <v>252</v>
      </c>
      <c r="N28" s="224"/>
      <c r="O28" s="480" t="s">
        <v>197</v>
      </c>
      <c r="P28" s="724"/>
      <c r="Q28" s="734"/>
      <c r="R28" s="6"/>
      <c r="S28" s="6"/>
      <c r="T28" s="6"/>
      <c r="U28" s="6"/>
      <c r="V28" s="6"/>
      <c r="W28" s="6"/>
      <c r="X28" s="6"/>
      <c r="Y28" s="6"/>
      <c r="Z28" s="6"/>
      <c r="AA28" s="6"/>
      <c r="AB28" s="6"/>
      <c r="AC28" s="6"/>
      <c r="AD28" s="6"/>
      <c r="AE28" s="6"/>
      <c r="AF28" s="6"/>
      <c r="AG28" s="6"/>
      <c r="AH28" s="6"/>
      <c r="AI28" s="6"/>
      <c r="AJ28" s="6"/>
      <c r="AK28" s="6"/>
      <c r="AL28" s="6"/>
      <c r="AM28" s="6"/>
      <c r="AN28" s="6"/>
    </row>
    <row r="29" spans="1:40" s="1" customFormat="1" ht="60">
      <c r="A29" s="6"/>
      <c r="B29" s="201">
        <v>25</v>
      </c>
      <c r="C29" s="202" t="s">
        <v>73</v>
      </c>
      <c r="D29" s="159">
        <v>161</v>
      </c>
      <c r="E29" s="203">
        <v>2611</v>
      </c>
      <c r="F29" s="204">
        <v>2</v>
      </c>
      <c r="G29" s="203" t="s">
        <v>255</v>
      </c>
      <c r="H29" s="203">
        <v>1</v>
      </c>
      <c r="I29" s="203" t="s">
        <v>249</v>
      </c>
      <c r="J29" s="675">
        <v>65.07</v>
      </c>
      <c r="K29" s="226" t="s">
        <v>287</v>
      </c>
      <c r="L29" s="549" t="s">
        <v>251</v>
      </c>
      <c r="M29" s="367" t="s">
        <v>252</v>
      </c>
      <c r="N29" s="480" t="s">
        <v>711</v>
      </c>
      <c r="O29" s="480"/>
      <c r="P29" s="725"/>
      <c r="Q29" s="734"/>
      <c r="R29" s="6"/>
      <c r="S29" s="6"/>
      <c r="T29" s="6"/>
      <c r="U29" s="6"/>
      <c r="V29" s="6"/>
      <c r="W29" s="6"/>
      <c r="X29" s="6"/>
      <c r="Y29" s="6"/>
      <c r="Z29" s="6"/>
      <c r="AA29" s="6"/>
      <c r="AB29" s="6"/>
      <c r="AC29" s="6"/>
      <c r="AD29" s="6"/>
      <c r="AE29" s="6"/>
      <c r="AF29" s="6"/>
      <c r="AG29" s="6"/>
      <c r="AH29" s="6"/>
      <c r="AI29" s="6"/>
      <c r="AJ29" s="6"/>
      <c r="AK29" s="6"/>
      <c r="AL29" s="6"/>
      <c r="AM29" s="6"/>
      <c r="AN29" s="6"/>
    </row>
    <row r="30" spans="1:40" s="376" customFormat="1" ht="45">
      <c r="A30" s="375"/>
      <c r="B30" s="129">
        <v>26</v>
      </c>
      <c r="C30" s="130" t="s">
        <v>73</v>
      </c>
      <c r="D30" s="131">
        <v>162</v>
      </c>
      <c r="E30" s="131">
        <v>2092</v>
      </c>
      <c r="F30" s="132">
        <v>1</v>
      </c>
      <c r="G30" s="131" t="s">
        <v>271</v>
      </c>
      <c r="H30" s="131" t="s">
        <v>19</v>
      </c>
      <c r="I30" s="131" t="s">
        <v>288</v>
      </c>
      <c r="J30" s="671">
        <v>13348.76</v>
      </c>
      <c r="K30" s="372" t="s">
        <v>289</v>
      </c>
      <c r="L30" s="553" t="s">
        <v>290</v>
      </c>
      <c r="M30" s="377" t="s">
        <v>291</v>
      </c>
      <c r="N30" s="272" t="s">
        <v>292</v>
      </c>
      <c r="O30" s="481"/>
      <c r="P30" s="724"/>
      <c r="Q30" s="737"/>
      <c r="R30" s="375"/>
      <c r="S30" s="375"/>
      <c r="T30" s="375"/>
      <c r="U30" s="375"/>
      <c r="V30" s="375"/>
      <c r="W30" s="375"/>
      <c r="X30" s="375"/>
      <c r="Y30" s="375"/>
      <c r="Z30" s="375"/>
      <c r="AA30" s="375"/>
      <c r="AB30" s="375"/>
      <c r="AC30" s="375"/>
      <c r="AD30" s="375"/>
      <c r="AE30" s="375"/>
      <c r="AF30" s="375"/>
      <c r="AG30" s="375"/>
      <c r="AH30" s="375"/>
      <c r="AI30" s="375"/>
      <c r="AJ30" s="375"/>
      <c r="AK30" s="375"/>
      <c r="AL30" s="375"/>
      <c r="AM30" s="375"/>
      <c r="AN30" s="375"/>
    </row>
    <row r="31" spans="1:40" s="376" customFormat="1" ht="45.75" thickBot="1">
      <c r="A31" s="375"/>
      <c r="B31" s="311">
        <v>27</v>
      </c>
      <c r="C31" s="309" t="s">
        <v>73</v>
      </c>
      <c r="D31" s="310">
        <v>162</v>
      </c>
      <c r="E31" s="310">
        <v>2092</v>
      </c>
      <c r="F31" s="378">
        <v>2</v>
      </c>
      <c r="G31" s="310" t="s">
        <v>293</v>
      </c>
      <c r="H31" s="310"/>
      <c r="I31" s="310"/>
      <c r="J31" s="676">
        <v>71.79</v>
      </c>
      <c r="K31" s="601" t="s">
        <v>294</v>
      </c>
      <c r="L31" s="556" t="s">
        <v>240</v>
      </c>
      <c r="M31" s="379" t="s">
        <v>291</v>
      </c>
      <c r="N31" s="279" t="s">
        <v>295</v>
      </c>
      <c r="O31" s="482"/>
      <c r="P31" s="725"/>
      <c r="Q31" s="737"/>
      <c r="R31" s="375"/>
      <c r="S31" s="375"/>
      <c r="T31" s="375"/>
      <c r="U31" s="375"/>
      <c r="V31" s="375"/>
      <c r="W31" s="375"/>
      <c r="X31" s="375"/>
      <c r="Y31" s="375"/>
      <c r="Z31" s="375"/>
      <c r="AA31" s="375"/>
      <c r="AB31" s="375"/>
      <c r="AC31" s="375"/>
      <c r="AD31" s="375"/>
      <c r="AE31" s="375"/>
      <c r="AF31" s="375"/>
      <c r="AG31" s="375"/>
      <c r="AH31" s="375"/>
      <c r="AI31" s="375"/>
      <c r="AJ31" s="375"/>
      <c r="AK31" s="375"/>
      <c r="AL31" s="375"/>
      <c r="AM31" s="375"/>
      <c r="AN31" s="375"/>
    </row>
    <row r="32" spans="1:40" s="14" customFormat="1" ht="24.75" customHeight="1" thickBot="1" thickTop="1">
      <c r="A32" s="181"/>
      <c r="B32" s="380"/>
      <c r="C32" s="381"/>
      <c r="D32" s="382"/>
      <c r="E32" s="382"/>
      <c r="F32" s="382"/>
      <c r="G32" s="382"/>
      <c r="H32" s="382"/>
      <c r="I32" s="382"/>
      <c r="J32" s="677"/>
      <c r="K32" s="383"/>
      <c r="L32" s="557"/>
      <c r="M32" s="383"/>
      <c r="N32" s="384"/>
      <c r="O32" s="384"/>
      <c r="P32" s="723"/>
      <c r="Q32" s="735"/>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row>
    <row r="33" spans="1:40" s="14" customFormat="1" ht="24.75" customHeight="1" thickBot="1" thickTop="1">
      <c r="A33" s="181"/>
      <c r="B33" s="324" t="s">
        <v>0</v>
      </c>
      <c r="C33" s="323" t="s">
        <v>1</v>
      </c>
      <c r="D33" s="324" t="s">
        <v>2</v>
      </c>
      <c r="E33" s="324" t="s">
        <v>3</v>
      </c>
      <c r="F33" s="324" t="s">
        <v>214</v>
      </c>
      <c r="G33" s="324" t="s">
        <v>215</v>
      </c>
      <c r="H33" s="324" t="s">
        <v>4</v>
      </c>
      <c r="I33" s="324" t="s">
        <v>216</v>
      </c>
      <c r="J33" s="538" t="s">
        <v>217</v>
      </c>
      <c r="K33" s="591" t="s">
        <v>218</v>
      </c>
      <c r="L33" s="538" t="s">
        <v>219</v>
      </c>
      <c r="M33" s="626" t="s">
        <v>5</v>
      </c>
      <c r="N33" s="634" t="s">
        <v>6</v>
      </c>
      <c r="O33" s="652" t="s">
        <v>47</v>
      </c>
      <c r="P33" s="527" t="s">
        <v>660</v>
      </c>
      <c r="Q33" s="733" t="s">
        <v>661</v>
      </c>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row>
    <row r="34" spans="1:17" s="506" customFormat="1" ht="30.75" thickTop="1">
      <c r="A34" s="837"/>
      <c r="B34" s="838">
        <v>1</v>
      </c>
      <c r="C34" s="288" t="s">
        <v>166</v>
      </c>
      <c r="D34" s="289">
        <v>9</v>
      </c>
      <c r="E34" s="289">
        <v>233</v>
      </c>
      <c r="F34" s="289">
        <v>2</v>
      </c>
      <c r="G34" s="289" t="s">
        <v>248</v>
      </c>
      <c r="H34" s="289">
        <v>5</v>
      </c>
      <c r="I34" s="796" t="s">
        <v>296</v>
      </c>
      <c r="J34" s="839">
        <v>129.11</v>
      </c>
      <c r="K34" s="840" t="s">
        <v>297</v>
      </c>
      <c r="L34" s="841" t="s">
        <v>262</v>
      </c>
      <c r="M34" s="840" t="s">
        <v>298</v>
      </c>
      <c r="N34" s="266" t="s">
        <v>299</v>
      </c>
      <c r="O34" s="842" t="s">
        <v>730</v>
      </c>
      <c r="P34" s="843"/>
      <c r="Q34" s="844"/>
    </row>
    <row r="35" spans="2:17" s="506" customFormat="1" ht="30">
      <c r="B35" s="770">
        <v>2</v>
      </c>
      <c r="C35" s="745" t="s">
        <v>166</v>
      </c>
      <c r="D35" s="746">
        <v>9</v>
      </c>
      <c r="E35" s="746">
        <v>233</v>
      </c>
      <c r="F35" s="746">
        <v>3</v>
      </c>
      <c r="G35" s="746" t="s">
        <v>248</v>
      </c>
      <c r="H35" s="746">
        <v>4</v>
      </c>
      <c r="I35" s="782" t="s">
        <v>300</v>
      </c>
      <c r="J35" s="845">
        <v>54.23</v>
      </c>
      <c r="K35" s="846" t="s">
        <v>297</v>
      </c>
      <c r="L35" s="847" t="s">
        <v>262</v>
      </c>
      <c r="M35" s="840" t="s">
        <v>298</v>
      </c>
      <c r="N35" s="266" t="s">
        <v>299</v>
      </c>
      <c r="O35" s="842" t="s">
        <v>730</v>
      </c>
      <c r="P35" s="843"/>
      <c r="Q35" s="844"/>
    </row>
    <row r="36" spans="1:17" s="506" customFormat="1" ht="30">
      <c r="A36" s="837"/>
      <c r="B36" s="838">
        <v>3</v>
      </c>
      <c r="C36" s="288" t="s">
        <v>166</v>
      </c>
      <c r="D36" s="289">
        <v>9</v>
      </c>
      <c r="E36" s="289">
        <v>233</v>
      </c>
      <c r="F36" s="289">
        <v>4</v>
      </c>
      <c r="G36" s="289" t="s">
        <v>248</v>
      </c>
      <c r="H36" s="289">
        <v>4</v>
      </c>
      <c r="I36" s="796" t="s">
        <v>301</v>
      </c>
      <c r="J36" s="839">
        <v>189.8</v>
      </c>
      <c r="K36" s="840" t="s">
        <v>297</v>
      </c>
      <c r="L36" s="841" t="s">
        <v>262</v>
      </c>
      <c r="M36" s="840" t="s">
        <v>298</v>
      </c>
      <c r="N36" s="266" t="s">
        <v>299</v>
      </c>
      <c r="O36" s="842" t="s">
        <v>730</v>
      </c>
      <c r="P36" s="843"/>
      <c r="Q36" s="844"/>
    </row>
    <row r="37" spans="1:17" s="506" customFormat="1" ht="30">
      <c r="A37" s="837"/>
      <c r="B37" s="848">
        <v>4</v>
      </c>
      <c r="C37" s="745" t="s">
        <v>166</v>
      </c>
      <c r="D37" s="746">
        <v>9</v>
      </c>
      <c r="E37" s="746">
        <v>233</v>
      </c>
      <c r="F37" s="746">
        <v>5</v>
      </c>
      <c r="G37" s="746" t="s">
        <v>248</v>
      </c>
      <c r="H37" s="746">
        <v>5</v>
      </c>
      <c r="I37" s="782" t="s">
        <v>296</v>
      </c>
      <c r="J37" s="845">
        <v>129.11</v>
      </c>
      <c r="K37" s="846" t="s">
        <v>297</v>
      </c>
      <c r="L37" s="847" t="s">
        <v>262</v>
      </c>
      <c r="M37" s="840" t="s">
        <v>298</v>
      </c>
      <c r="N37" s="266" t="s">
        <v>299</v>
      </c>
      <c r="O37" s="842" t="s">
        <v>730</v>
      </c>
      <c r="P37" s="843"/>
      <c r="Q37" s="844"/>
    </row>
    <row r="38" spans="2:17" s="506" customFormat="1" ht="30">
      <c r="B38" s="770">
        <v>5</v>
      </c>
      <c r="C38" s="288" t="s">
        <v>166</v>
      </c>
      <c r="D38" s="289">
        <v>9</v>
      </c>
      <c r="E38" s="289">
        <v>233</v>
      </c>
      <c r="F38" s="289">
        <v>6</v>
      </c>
      <c r="G38" s="289" t="s">
        <v>255</v>
      </c>
      <c r="H38" s="289">
        <v>3</v>
      </c>
      <c r="I38" s="796" t="s">
        <v>302</v>
      </c>
      <c r="J38" s="839">
        <v>167.85</v>
      </c>
      <c r="K38" s="840" t="s">
        <v>297</v>
      </c>
      <c r="L38" s="841">
        <v>1</v>
      </c>
      <c r="M38" s="840" t="s">
        <v>298</v>
      </c>
      <c r="N38" s="266" t="s">
        <v>299</v>
      </c>
      <c r="O38" s="842" t="s">
        <v>730</v>
      </c>
      <c r="P38" s="843"/>
      <c r="Q38" s="844"/>
    </row>
    <row r="39" spans="2:17" s="506" customFormat="1" ht="30">
      <c r="B39" s="770">
        <v>6</v>
      </c>
      <c r="C39" s="745" t="s">
        <v>166</v>
      </c>
      <c r="D39" s="746">
        <v>9</v>
      </c>
      <c r="E39" s="746">
        <v>233</v>
      </c>
      <c r="F39" s="746">
        <v>7</v>
      </c>
      <c r="G39" s="746" t="s">
        <v>255</v>
      </c>
      <c r="H39" s="746">
        <v>4</v>
      </c>
      <c r="I39" s="782" t="s">
        <v>296</v>
      </c>
      <c r="J39" s="845">
        <v>160.1</v>
      </c>
      <c r="K39" s="846" t="s">
        <v>297</v>
      </c>
      <c r="L39" s="847">
        <v>1</v>
      </c>
      <c r="M39" s="840" t="s">
        <v>298</v>
      </c>
      <c r="N39" s="266" t="s">
        <v>299</v>
      </c>
      <c r="O39" s="842" t="s">
        <v>730</v>
      </c>
      <c r="P39" s="843"/>
      <c r="Q39" s="844"/>
    </row>
    <row r="40" spans="1:17" s="505" customFormat="1" ht="30">
      <c r="A40" s="849"/>
      <c r="B40" s="838">
        <v>7</v>
      </c>
      <c r="C40" s="288" t="s">
        <v>166</v>
      </c>
      <c r="D40" s="289">
        <v>9</v>
      </c>
      <c r="E40" s="289">
        <v>233</v>
      </c>
      <c r="F40" s="289">
        <v>8</v>
      </c>
      <c r="G40" s="289" t="s">
        <v>255</v>
      </c>
      <c r="H40" s="289">
        <v>4</v>
      </c>
      <c r="I40" s="796" t="s">
        <v>303</v>
      </c>
      <c r="J40" s="839">
        <v>360.23</v>
      </c>
      <c r="K40" s="840" t="s">
        <v>297</v>
      </c>
      <c r="L40" s="841">
        <v>1</v>
      </c>
      <c r="M40" s="840" t="s">
        <v>298</v>
      </c>
      <c r="N40" s="266" t="s">
        <v>299</v>
      </c>
      <c r="O40" s="842" t="s">
        <v>730</v>
      </c>
      <c r="P40" s="843"/>
      <c r="Q40" s="850"/>
    </row>
    <row r="41" spans="1:17" s="505" customFormat="1" ht="30">
      <c r="A41" s="849"/>
      <c r="B41" s="770">
        <v>8</v>
      </c>
      <c r="C41" s="288" t="s">
        <v>166</v>
      </c>
      <c r="D41" s="289">
        <v>9</v>
      </c>
      <c r="E41" s="289">
        <v>233</v>
      </c>
      <c r="F41" s="289">
        <v>9</v>
      </c>
      <c r="G41" s="830" t="s">
        <v>255</v>
      </c>
      <c r="H41" s="851">
        <v>3</v>
      </c>
      <c r="I41" s="796" t="s">
        <v>302</v>
      </c>
      <c r="J41" s="839">
        <v>167.85</v>
      </c>
      <c r="K41" s="840" t="s">
        <v>297</v>
      </c>
      <c r="L41" s="841">
        <v>1</v>
      </c>
      <c r="M41" s="256" t="s">
        <v>298</v>
      </c>
      <c r="N41" s="266" t="s">
        <v>299</v>
      </c>
      <c r="O41" s="842" t="s">
        <v>730</v>
      </c>
      <c r="P41" s="843"/>
      <c r="Q41" s="850"/>
    </row>
    <row r="42" spans="1:17" s="505" customFormat="1" ht="63.75">
      <c r="A42" s="849"/>
      <c r="B42" s="848">
        <v>9</v>
      </c>
      <c r="C42" s="745" t="s">
        <v>166</v>
      </c>
      <c r="D42" s="746">
        <v>9</v>
      </c>
      <c r="E42" s="746">
        <v>234</v>
      </c>
      <c r="F42" s="746">
        <v>1</v>
      </c>
      <c r="G42" s="746" t="s">
        <v>248</v>
      </c>
      <c r="H42" s="746">
        <v>6</v>
      </c>
      <c r="I42" s="782" t="s">
        <v>303</v>
      </c>
      <c r="J42" s="845">
        <v>348.61</v>
      </c>
      <c r="K42" s="846" t="s">
        <v>304</v>
      </c>
      <c r="L42" s="847" t="s">
        <v>262</v>
      </c>
      <c r="M42" s="840" t="s">
        <v>298</v>
      </c>
      <c r="N42" s="266" t="s">
        <v>305</v>
      </c>
      <c r="O42" s="842" t="s">
        <v>730</v>
      </c>
      <c r="P42" s="843"/>
      <c r="Q42" s="850"/>
    </row>
    <row r="43" spans="1:40" s="389" customFormat="1" ht="67.5" customHeight="1">
      <c r="A43" s="347"/>
      <c r="B43" s="124">
        <v>10</v>
      </c>
      <c r="C43" s="125" t="s">
        <v>166</v>
      </c>
      <c r="D43" s="123">
        <v>9</v>
      </c>
      <c r="E43" s="390" t="s">
        <v>306</v>
      </c>
      <c r="F43" s="123"/>
      <c r="G43" s="123" t="s">
        <v>221</v>
      </c>
      <c r="H43" s="123">
        <v>2</v>
      </c>
      <c r="I43" s="126" t="s">
        <v>307</v>
      </c>
      <c r="J43" s="668" t="s">
        <v>308</v>
      </c>
      <c r="K43" s="368" t="s">
        <v>309</v>
      </c>
      <c r="L43" s="550" t="s">
        <v>310</v>
      </c>
      <c r="M43" s="391" t="s">
        <v>311</v>
      </c>
      <c r="N43" s="272" t="s">
        <v>312</v>
      </c>
      <c r="O43" s="483" t="s">
        <v>64</v>
      </c>
      <c r="P43" s="723"/>
      <c r="Q43" s="734"/>
      <c r="R43" s="6"/>
      <c r="S43" s="6"/>
      <c r="T43" s="6"/>
      <c r="U43" s="6"/>
      <c r="V43" s="6"/>
      <c r="W43" s="6"/>
      <c r="X43" s="6"/>
      <c r="Y43" s="6"/>
      <c r="Z43" s="6"/>
      <c r="AA43" s="6"/>
      <c r="AB43" s="6"/>
      <c r="AC43" s="6"/>
      <c r="AD43" s="6"/>
      <c r="AE43" s="6"/>
      <c r="AF43" s="6"/>
      <c r="AG43" s="6"/>
      <c r="AH43" s="6"/>
      <c r="AI43" s="6"/>
      <c r="AJ43" s="6"/>
      <c r="AK43" s="6"/>
      <c r="AL43" s="6"/>
      <c r="AM43" s="6"/>
      <c r="AN43" s="6"/>
    </row>
    <row r="44" spans="1:40" s="389" customFormat="1" ht="45">
      <c r="A44" s="347"/>
      <c r="B44" s="124">
        <v>11</v>
      </c>
      <c r="C44" s="125" t="s">
        <v>166</v>
      </c>
      <c r="D44" s="123">
        <v>9</v>
      </c>
      <c r="E44" s="123">
        <v>281</v>
      </c>
      <c r="F44" s="123"/>
      <c r="G44" s="123" t="s">
        <v>265</v>
      </c>
      <c r="H44" s="123">
        <v>2</v>
      </c>
      <c r="I44" s="123" t="s">
        <v>303</v>
      </c>
      <c r="J44" s="679">
        <v>464.81</v>
      </c>
      <c r="K44" s="368" t="s">
        <v>309</v>
      </c>
      <c r="L44" s="548" t="s">
        <v>262</v>
      </c>
      <c r="M44" s="392" t="s">
        <v>311</v>
      </c>
      <c r="N44" s="272" t="s">
        <v>313</v>
      </c>
      <c r="O44" s="483" t="s">
        <v>64</v>
      </c>
      <c r="P44" s="723"/>
      <c r="Q44" s="734"/>
      <c r="R44" s="6"/>
      <c r="S44" s="6"/>
      <c r="T44" s="6"/>
      <c r="U44" s="6"/>
      <c r="V44" s="6"/>
      <c r="W44" s="6"/>
      <c r="X44" s="6"/>
      <c r="Y44" s="6"/>
      <c r="Z44" s="6"/>
      <c r="AA44" s="6"/>
      <c r="AB44" s="6"/>
      <c r="AC44" s="6"/>
      <c r="AD44" s="6"/>
      <c r="AE44" s="6"/>
      <c r="AF44" s="6"/>
      <c r="AG44" s="6"/>
      <c r="AH44" s="6"/>
      <c r="AI44" s="6"/>
      <c r="AJ44" s="6"/>
      <c r="AK44" s="6"/>
      <c r="AL44" s="6"/>
      <c r="AM44" s="6"/>
      <c r="AN44" s="6"/>
    </row>
    <row r="45" spans="1:40" s="389" customFormat="1" ht="51">
      <c r="A45" s="347"/>
      <c r="B45" s="385">
        <v>12</v>
      </c>
      <c r="C45" s="125" t="s">
        <v>166</v>
      </c>
      <c r="D45" s="123">
        <v>16</v>
      </c>
      <c r="E45" s="123">
        <v>229</v>
      </c>
      <c r="F45" s="123">
        <v>2</v>
      </c>
      <c r="G45" s="123" t="s">
        <v>221</v>
      </c>
      <c r="H45" s="123">
        <v>2</v>
      </c>
      <c r="I45" s="126" t="s">
        <v>314</v>
      </c>
      <c r="J45" s="668">
        <v>378628.93</v>
      </c>
      <c r="K45" s="368" t="s">
        <v>315</v>
      </c>
      <c r="L45" s="550" t="s">
        <v>316</v>
      </c>
      <c r="M45" s="377" t="s">
        <v>35</v>
      </c>
      <c r="N45" s="272" t="s">
        <v>317</v>
      </c>
      <c r="O45" s="483" t="s">
        <v>64</v>
      </c>
      <c r="P45" s="723"/>
      <c r="Q45" s="734"/>
      <c r="R45" s="6"/>
      <c r="S45" s="6"/>
      <c r="T45" s="6"/>
      <c r="U45" s="6"/>
      <c r="V45" s="6"/>
      <c r="W45" s="6"/>
      <c r="X45" s="6"/>
      <c r="Y45" s="6"/>
      <c r="Z45" s="6"/>
      <c r="AA45" s="6"/>
      <c r="AB45" s="6"/>
      <c r="AC45" s="6"/>
      <c r="AD45" s="6"/>
      <c r="AE45" s="6"/>
      <c r="AF45" s="6"/>
      <c r="AG45" s="6"/>
      <c r="AH45" s="6"/>
      <c r="AI45" s="6"/>
      <c r="AJ45" s="6"/>
      <c r="AK45" s="6"/>
      <c r="AL45" s="6"/>
      <c r="AM45" s="6"/>
      <c r="AN45" s="6"/>
    </row>
    <row r="46" spans="1:40" s="389" customFormat="1" ht="75">
      <c r="A46" s="347"/>
      <c r="B46" s="124">
        <v>13</v>
      </c>
      <c r="C46" s="125" t="s">
        <v>166</v>
      </c>
      <c r="D46" s="123">
        <v>16</v>
      </c>
      <c r="E46" s="123">
        <v>316</v>
      </c>
      <c r="F46" s="123">
        <v>2</v>
      </c>
      <c r="G46" s="123" t="s">
        <v>318</v>
      </c>
      <c r="H46" s="123"/>
      <c r="I46" s="123"/>
      <c r="J46" s="668">
        <v>69621</v>
      </c>
      <c r="K46" s="372" t="s">
        <v>319</v>
      </c>
      <c r="L46" s="548" t="s">
        <v>320</v>
      </c>
      <c r="M46" s="392" t="s">
        <v>321</v>
      </c>
      <c r="N46" s="386" t="s">
        <v>322</v>
      </c>
      <c r="O46" s="483" t="s">
        <v>323</v>
      </c>
      <c r="P46" s="723"/>
      <c r="Q46" s="734"/>
      <c r="R46" s="6"/>
      <c r="S46" s="6"/>
      <c r="T46" s="6"/>
      <c r="U46" s="6"/>
      <c r="V46" s="6"/>
      <c r="W46" s="6"/>
      <c r="X46" s="6"/>
      <c r="Y46" s="6"/>
      <c r="Z46" s="6"/>
      <c r="AA46" s="6"/>
      <c r="AB46" s="6"/>
      <c r="AC46" s="6"/>
      <c r="AD46" s="6"/>
      <c r="AE46" s="6"/>
      <c r="AF46" s="6"/>
      <c r="AG46" s="6"/>
      <c r="AH46" s="6"/>
      <c r="AI46" s="6"/>
      <c r="AJ46" s="6"/>
      <c r="AK46" s="6"/>
      <c r="AL46" s="6"/>
      <c r="AM46" s="6"/>
      <c r="AN46" s="6"/>
    </row>
    <row r="47" spans="1:40" s="389" customFormat="1" ht="75">
      <c r="A47" s="347"/>
      <c r="B47" s="124">
        <v>13</v>
      </c>
      <c r="C47" s="125" t="s">
        <v>166</v>
      </c>
      <c r="D47" s="123">
        <v>16</v>
      </c>
      <c r="E47" s="123">
        <v>543</v>
      </c>
      <c r="F47" s="123">
        <v>2</v>
      </c>
      <c r="G47" s="123" t="s">
        <v>318</v>
      </c>
      <c r="H47" s="123"/>
      <c r="I47" s="123"/>
      <c r="J47" s="668">
        <v>366</v>
      </c>
      <c r="K47" s="372" t="s">
        <v>324</v>
      </c>
      <c r="L47" s="548"/>
      <c r="M47" s="392" t="s">
        <v>321</v>
      </c>
      <c r="N47" s="386" t="s">
        <v>325</v>
      </c>
      <c r="O47" s="483" t="s">
        <v>323</v>
      </c>
      <c r="P47" s="723"/>
      <c r="Q47" s="734"/>
      <c r="R47" s="6"/>
      <c r="S47" s="6"/>
      <c r="T47" s="6"/>
      <c r="U47" s="6"/>
      <c r="V47" s="6"/>
      <c r="W47" s="6"/>
      <c r="X47" s="6"/>
      <c r="Y47" s="6"/>
      <c r="Z47" s="6"/>
      <c r="AA47" s="6"/>
      <c r="AB47" s="6"/>
      <c r="AC47" s="6"/>
      <c r="AD47" s="6"/>
      <c r="AE47" s="6"/>
      <c r="AF47" s="6"/>
      <c r="AG47" s="6"/>
      <c r="AH47" s="6"/>
      <c r="AI47" s="6"/>
      <c r="AJ47" s="6"/>
      <c r="AK47" s="6"/>
      <c r="AL47" s="6"/>
      <c r="AM47" s="6"/>
      <c r="AN47" s="6"/>
    </row>
    <row r="48" spans="1:40" s="389" customFormat="1" ht="105">
      <c r="A48" s="347"/>
      <c r="B48" s="124">
        <v>13</v>
      </c>
      <c r="C48" s="125" t="s">
        <v>166</v>
      </c>
      <c r="D48" s="123">
        <v>16</v>
      </c>
      <c r="E48" s="123">
        <v>1327</v>
      </c>
      <c r="F48" s="123">
        <v>1</v>
      </c>
      <c r="G48" s="123" t="s">
        <v>326</v>
      </c>
      <c r="H48" s="123"/>
      <c r="I48" s="123"/>
      <c r="J48" s="668">
        <v>12264</v>
      </c>
      <c r="K48" s="372" t="s">
        <v>324</v>
      </c>
      <c r="L48" s="548"/>
      <c r="M48" s="392" t="s">
        <v>327</v>
      </c>
      <c r="N48" s="386" t="s">
        <v>328</v>
      </c>
      <c r="O48" s="483" t="s">
        <v>323</v>
      </c>
      <c r="P48" s="726"/>
      <c r="Q48" s="734"/>
      <c r="R48" s="6"/>
      <c r="S48" s="6"/>
      <c r="T48" s="6"/>
      <c r="U48" s="6"/>
      <c r="V48" s="6"/>
      <c r="W48" s="6"/>
      <c r="X48" s="6"/>
      <c r="Y48" s="6"/>
      <c r="Z48" s="6"/>
      <c r="AA48" s="6"/>
      <c r="AB48" s="6"/>
      <c r="AC48" s="6"/>
      <c r="AD48" s="6"/>
      <c r="AE48" s="6"/>
      <c r="AF48" s="6"/>
      <c r="AG48" s="6"/>
      <c r="AH48" s="6"/>
      <c r="AI48" s="6"/>
      <c r="AJ48" s="6"/>
      <c r="AK48" s="6"/>
      <c r="AL48" s="6"/>
      <c r="AM48" s="6"/>
      <c r="AN48" s="6"/>
    </row>
    <row r="49" spans="1:40" s="389" customFormat="1" ht="25.5">
      <c r="A49" s="347"/>
      <c r="B49" s="393">
        <v>14</v>
      </c>
      <c r="C49" s="130" t="s">
        <v>166</v>
      </c>
      <c r="D49" s="131">
        <v>17</v>
      </c>
      <c r="E49" s="131">
        <v>1366</v>
      </c>
      <c r="F49" s="131">
        <v>1</v>
      </c>
      <c r="G49" s="131" t="s">
        <v>221</v>
      </c>
      <c r="H49" s="131">
        <v>2</v>
      </c>
      <c r="I49" s="132" t="s">
        <v>329</v>
      </c>
      <c r="J49" s="680">
        <v>4851.6</v>
      </c>
      <c r="K49" s="377" t="s">
        <v>330</v>
      </c>
      <c r="L49" s="559" t="s">
        <v>331</v>
      </c>
      <c r="M49" s="377" t="s">
        <v>35</v>
      </c>
      <c r="N49" s="275" t="s">
        <v>332</v>
      </c>
      <c r="O49" s="484" t="s">
        <v>64</v>
      </c>
      <c r="P49" s="722"/>
      <c r="Q49" s="734"/>
      <c r="R49" s="6"/>
      <c r="S49" s="6"/>
      <c r="T49" s="6"/>
      <c r="U49" s="6"/>
      <c r="V49" s="6"/>
      <c r="W49" s="6"/>
      <c r="X49" s="6"/>
      <c r="Y49" s="6"/>
      <c r="Z49" s="6"/>
      <c r="AA49" s="6"/>
      <c r="AB49" s="6"/>
      <c r="AC49" s="6"/>
      <c r="AD49" s="6"/>
      <c r="AE49" s="6"/>
      <c r="AF49" s="6"/>
      <c r="AG49" s="6"/>
      <c r="AH49" s="6"/>
      <c r="AI49" s="6"/>
      <c r="AJ49" s="6"/>
      <c r="AK49" s="6"/>
      <c r="AL49" s="6"/>
      <c r="AM49" s="6"/>
      <c r="AN49" s="6"/>
    </row>
    <row r="50" spans="1:40" s="389" customFormat="1" ht="15">
      <c r="A50" s="347"/>
      <c r="B50" s="201">
        <v>15</v>
      </c>
      <c r="C50" s="202" t="s">
        <v>166</v>
      </c>
      <c r="D50" s="203">
        <v>25</v>
      </c>
      <c r="E50" s="203" t="s">
        <v>333</v>
      </c>
      <c r="F50" s="203"/>
      <c r="G50" s="203" t="s">
        <v>334</v>
      </c>
      <c r="H50" s="203">
        <v>1</v>
      </c>
      <c r="I50" s="203" t="s">
        <v>335</v>
      </c>
      <c r="J50" s="675">
        <v>44772.36</v>
      </c>
      <c r="K50" s="226" t="s">
        <v>336</v>
      </c>
      <c r="L50" s="555" t="s">
        <v>331</v>
      </c>
      <c r="M50" s="226" t="s">
        <v>17</v>
      </c>
      <c r="N50" s="224" t="s">
        <v>712</v>
      </c>
      <c r="O50" s="485" t="s">
        <v>197</v>
      </c>
      <c r="P50" s="722"/>
      <c r="Q50" s="734"/>
      <c r="R50" s="6"/>
      <c r="S50" s="6"/>
      <c r="T50" s="6"/>
      <c r="U50" s="6"/>
      <c r="V50" s="6"/>
      <c r="W50" s="6"/>
      <c r="X50" s="6"/>
      <c r="Y50" s="6"/>
      <c r="Z50" s="6"/>
      <c r="AA50" s="6"/>
      <c r="AB50" s="6"/>
      <c r="AC50" s="6"/>
      <c r="AD50" s="6"/>
      <c r="AE50" s="6"/>
      <c r="AF50" s="6"/>
      <c r="AG50" s="6"/>
      <c r="AH50" s="6"/>
      <c r="AI50" s="6"/>
      <c r="AJ50" s="6"/>
      <c r="AK50" s="6"/>
      <c r="AL50" s="6"/>
      <c r="AM50" s="6"/>
      <c r="AN50" s="6"/>
    </row>
    <row r="51" spans="1:40" s="389" customFormat="1" ht="38.25">
      <c r="A51" s="347"/>
      <c r="B51" s="9">
        <v>16</v>
      </c>
      <c r="C51" s="13" t="s">
        <v>166</v>
      </c>
      <c r="D51" s="12">
        <v>47</v>
      </c>
      <c r="E51" s="12">
        <v>1516</v>
      </c>
      <c r="F51" s="12">
        <v>1</v>
      </c>
      <c r="G51" s="12" t="s">
        <v>337</v>
      </c>
      <c r="H51" s="12"/>
      <c r="I51" s="12"/>
      <c r="J51" s="681" t="s">
        <v>338</v>
      </c>
      <c r="K51" s="250" t="s">
        <v>339</v>
      </c>
      <c r="L51" s="560"/>
      <c r="M51" s="615" t="s">
        <v>35</v>
      </c>
      <c r="N51" s="395" t="s">
        <v>340</v>
      </c>
      <c r="O51" s="485" t="s">
        <v>197</v>
      </c>
      <c r="P51" s="723"/>
      <c r="Q51" s="734"/>
      <c r="R51" s="6"/>
      <c r="S51" s="6"/>
      <c r="T51" s="6"/>
      <c r="U51" s="6"/>
      <c r="V51" s="6"/>
      <c r="W51" s="6"/>
      <c r="X51" s="6"/>
      <c r="Y51" s="6"/>
      <c r="Z51" s="6"/>
      <c r="AA51" s="6"/>
      <c r="AB51" s="6"/>
      <c r="AC51" s="6"/>
      <c r="AD51" s="6"/>
      <c r="AE51" s="6"/>
      <c r="AF51" s="6"/>
      <c r="AG51" s="6"/>
      <c r="AH51" s="6"/>
      <c r="AI51" s="6"/>
      <c r="AJ51" s="6"/>
      <c r="AK51" s="6"/>
      <c r="AL51" s="6"/>
      <c r="AM51" s="6"/>
      <c r="AN51" s="6"/>
    </row>
    <row r="52" spans="1:40" s="14" customFormat="1" ht="38.25">
      <c r="A52" s="46"/>
      <c r="B52" s="75">
        <v>17</v>
      </c>
      <c r="C52" s="55" t="s">
        <v>166</v>
      </c>
      <c r="D52" s="53">
        <v>47</v>
      </c>
      <c r="E52" s="53">
        <v>1516</v>
      </c>
      <c r="F52" s="57">
        <v>2</v>
      </c>
      <c r="G52" s="53" t="s">
        <v>337</v>
      </c>
      <c r="H52" s="53"/>
      <c r="I52" s="53"/>
      <c r="J52" s="682">
        <v>640</v>
      </c>
      <c r="K52" s="250" t="s">
        <v>339</v>
      </c>
      <c r="L52" s="561"/>
      <c r="M52" s="615" t="s">
        <v>35</v>
      </c>
      <c r="N52" s="395" t="s">
        <v>340</v>
      </c>
      <c r="O52" s="485" t="s">
        <v>197</v>
      </c>
      <c r="P52" s="722"/>
      <c r="Q52" s="735"/>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row>
    <row r="53" spans="1:40" s="1" customFormat="1" ht="38.25">
      <c r="A53" s="6"/>
      <c r="B53" s="75">
        <v>18</v>
      </c>
      <c r="C53" s="55" t="s">
        <v>166</v>
      </c>
      <c r="D53" s="53">
        <v>47</v>
      </c>
      <c r="E53" s="53">
        <v>1516</v>
      </c>
      <c r="F53" s="57">
        <v>3</v>
      </c>
      <c r="G53" s="53" t="s">
        <v>337</v>
      </c>
      <c r="H53" s="53"/>
      <c r="I53" s="53"/>
      <c r="J53" s="682">
        <v>400</v>
      </c>
      <c r="K53" s="250" t="s">
        <v>339</v>
      </c>
      <c r="L53" s="561"/>
      <c r="M53" s="615" t="s">
        <v>35</v>
      </c>
      <c r="N53" s="395" t="s">
        <v>340</v>
      </c>
      <c r="O53" s="485" t="s">
        <v>197</v>
      </c>
      <c r="P53" s="722"/>
      <c r="Q53" s="734"/>
      <c r="R53" s="6"/>
      <c r="S53" s="6"/>
      <c r="T53" s="6"/>
      <c r="U53" s="6"/>
      <c r="V53" s="6"/>
      <c r="W53" s="6"/>
      <c r="X53" s="6"/>
      <c r="Y53" s="6"/>
      <c r="Z53" s="6"/>
      <c r="AA53" s="6"/>
      <c r="AB53" s="6"/>
      <c r="AC53" s="6"/>
      <c r="AD53" s="6"/>
      <c r="AE53" s="6"/>
      <c r="AF53" s="6"/>
      <c r="AG53" s="6"/>
      <c r="AH53" s="6"/>
      <c r="AI53" s="6"/>
      <c r="AJ53" s="6"/>
      <c r="AK53" s="6"/>
      <c r="AL53" s="6"/>
      <c r="AM53" s="6"/>
      <c r="AN53" s="6"/>
    </row>
    <row r="54" spans="2:17" s="793" customFormat="1" ht="60">
      <c r="B54" s="852">
        <v>19</v>
      </c>
      <c r="C54" s="853" t="s">
        <v>166</v>
      </c>
      <c r="D54" s="786">
        <v>61</v>
      </c>
      <c r="E54" s="786">
        <v>29</v>
      </c>
      <c r="F54" s="854">
        <v>2</v>
      </c>
      <c r="G54" s="786" t="s">
        <v>255</v>
      </c>
      <c r="H54" s="786">
        <v>2</v>
      </c>
      <c r="I54" s="786" t="s">
        <v>341</v>
      </c>
      <c r="J54" s="855">
        <v>113.62</v>
      </c>
      <c r="K54" s="856" t="s">
        <v>342</v>
      </c>
      <c r="L54" s="857" t="s">
        <v>262</v>
      </c>
      <c r="M54" s="858" t="s">
        <v>343</v>
      </c>
      <c r="N54" s="859" t="s">
        <v>344</v>
      </c>
      <c r="O54" s="860" t="s">
        <v>713</v>
      </c>
      <c r="P54" s="861"/>
      <c r="Q54" s="862"/>
    </row>
    <row r="55" spans="2:17" s="793" customFormat="1" ht="60">
      <c r="B55" s="852">
        <v>20</v>
      </c>
      <c r="C55" s="853" t="s">
        <v>166</v>
      </c>
      <c r="D55" s="786">
        <v>61</v>
      </c>
      <c r="E55" s="786">
        <v>29</v>
      </c>
      <c r="F55" s="854">
        <v>3</v>
      </c>
      <c r="G55" s="786" t="s">
        <v>345</v>
      </c>
      <c r="H55" s="786">
        <v>3</v>
      </c>
      <c r="I55" s="786" t="s">
        <v>341</v>
      </c>
      <c r="J55" s="855" t="s">
        <v>346</v>
      </c>
      <c r="K55" s="856" t="s">
        <v>342</v>
      </c>
      <c r="L55" s="857">
        <v>1</v>
      </c>
      <c r="M55" s="858" t="s">
        <v>343</v>
      </c>
      <c r="N55" s="859" t="s">
        <v>344</v>
      </c>
      <c r="O55" s="860" t="s">
        <v>713</v>
      </c>
      <c r="P55" s="861"/>
      <c r="Q55" s="862"/>
    </row>
    <row r="56" spans="2:17" s="793" customFormat="1" ht="30">
      <c r="B56" s="852">
        <v>21</v>
      </c>
      <c r="C56" s="853" t="s">
        <v>166</v>
      </c>
      <c r="D56" s="786">
        <v>85</v>
      </c>
      <c r="E56" s="786">
        <v>194</v>
      </c>
      <c r="F56" s="786">
        <v>1</v>
      </c>
      <c r="G56" s="786" t="s">
        <v>248</v>
      </c>
      <c r="H56" s="786">
        <v>4</v>
      </c>
      <c r="I56" s="786" t="s">
        <v>296</v>
      </c>
      <c r="J56" s="863">
        <v>108.46</v>
      </c>
      <c r="K56" s="856" t="s">
        <v>347</v>
      </c>
      <c r="L56" s="857" t="s">
        <v>262</v>
      </c>
      <c r="M56" s="856" t="s">
        <v>298</v>
      </c>
      <c r="N56" s="859" t="s">
        <v>348</v>
      </c>
      <c r="O56" s="860" t="s">
        <v>731</v>
      </c>
      <c r="P56" s="864"/>
      <c r="Q56" s="862"/>
    </row>
    <row r="57" spans="2:17" s="793" customFormat="1" ht="30">
      <c r="B57" s="852">
        <v>22</v>
      </c>
      <c r="C57" s="853" t="s">
        <v>166</v>
      </c>
      <c r="D57" s="786">
        <v>85</v>
      </c>
      <c r="E57" s="786">
        <v>194</v>
      </c>
      <c r="F57" s="786">
        <v>2</v>
      </c>
      <c r="G57" s="786" t="s">
        <v>259</v>
      </c>
      <c r="H57" s="786">
        <v>1</v>
      </c>
      <c r="I57" s="786" t="s">
        <v>349</v>
      </c>
      <c r="J57" s="863">
        <v>650.74</v>
      </c>
      <c r="K57" s="856" t="s">
        <v>347</v>
      </c>
      <c r="L57" s="857" t="s">
        <v>262</v>
      </c>
      <c r="M57" s="856" t="s">
        <v>298</v>
      </c>
      <c r="N57" s="859" t="s">
        <v>348</v>
      </c>
      <c r="O57" s="860" t="s">
        <v>731</v>
      </c>
      <c r="P57" s="864"/>
      <c r="Q57" s="862"/>
    </row>
    <row r="58" spans="1:40" s="14" customFormat="1" ht="38.25">
      <c r="A58" s="181"/>
      <c r="B58" s="124">
        <v>23</v>
      </c>
      <c r="C58" s="312" t="s">
        <v>166</v>
      </c>
      <c r="D58" s="241">
        <v>88</v>
      </c>
      <c r="E58" s="241">
        <v>25</v>
      </c>
      <c r="F58" s="241"/>
      <c r="G58" s="241" t="s">
        <v>271</v>
      </c>
      <c r="H58" s="241">
        <v>3</v>
      </c>
      <c r="I58" s="387" t="s">
        <v>350</v>
      </c>
      <c r="J58" s="678">
        <v>20219.83</v>
      </c>
      <c r="K58" s="602" t="s">
        <v>351</v>
      </c>
      <c r="L58" s="558" t="s">
        <v>352</v>
      </c>
      <c r="M58" s="368" t="s">
        <v>298</v>
      </c>
      <c r="N58" s="637"/>
      <c r="O58" s="483" t="s">
        <v>353</v>
      </c>
      <c r="P58" s="842" t="s">
        <v>752</v>
      </c>
      <c r="Q58" s="735"/>
      <c r="R58" s="181"/>
      <c r="S58" s="181"/>
      <c r="T58" s="181"/>
      <c r="U58" s="181"/>
      <c r="V58" s="181"/>
      <c r="W58" s="181"/>
      <c r="X58" s="181"/>
      <c r="Y58" s="181"/>
      <c r="Z58" s="181"/>
      <c r="AA58" s="181"/>
      <c r="AB58" s="181"/>
      <c r="AC58" s="181"/>
      <c r="AD58" s="181"/>
      <c r="AE58" s="181"/>
      <c r="AF58" s="181"/>
      <c r="AG58" s="181"/>
      <c r="AH58" s="181"/>
      <c r="AI58" s="181"/>
      <c r="AJ58" s="181"/>
      <c r="AK58" s="181"/>
      <c r="AL58" s="181"/>
      <c r="AM58" s="181"/>
      <c r="AN58" s="181"/>
    </row>
    <row r="59" spans="1:40" s="14" customFormat="1" ht="30">
      <c r="A59" s="46"/>
      <c r="B59" s="124">
        <v>24</v>
      </c>
      <c r="C59" s="125" t="s">
        <v>166</v>
      </c>
      <c r="D59" s="123">
        <v>88</v>
      </c>
      <c r="E59" s="123">
        <v>171</v>
      </c>
      <c r="F59" s="123"/>
      <c r="G59" s="123" t="s">
        <v>221</v>
      </c>
      <c r="H59" s="123">
        <v>1</v>
      </c>
      <c r="I59" s="126" t="s">
        <v>354</v>
      </c>
      <c r="J59" s="670">
        <v>14987.06</v>
      </c>
      <c r="K59" s="368" t="s">
        <v>355</v>
      </c>
      <c r="L59" s="550" t="s">
        <v>356</v>
      </c>
      <c r="M59" s="368" t="s">
        <v>298</v>
      </c>
      <c r="N59" s="272"/>
      <c r="O59" s="483" t="s">
        <v>357</v>
      </c>
      <c r="P59" s="723"/>
      <c r="Q59" s="735"/>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row>
    <row r="60" spans="1:40" s="14" customFormat="1" ht="30">
      <c r="A60" s="46"/>
      <c r="B60" s="75">
        <v>25</v>
      </c>
      <c r="C60" s="55" t="s">
        <v>166</v>
      </c>
      <c r="D60" s="53">
        <v>91</v>
      </c>
      <c r="E60" s="53">
        <v>161</v>
      </c>
      <c r="F60" s="53"/>
      <c r="G60" s="53" t="s">
        <v>255</v>
      </c>
      <c r="H60" s="53">
        <v>1</v>
      </c>
      <c r="I60" s="53" t="s">
        <v>358</v>
      </c>
      <c r="J60" s="683">
        <v>170.43</v>
      </c>
      <c r="K60" s="250" t="s">
        <v>359</v>
      </c>
      <c r="L60" s="561" t="s">
        <v>360</v>
      </c>
      <c r="M60" s="250" t="s">
        <v>298</v>
      </c>
      <c r="N60" s="95" t="s">
        <v>722</v>
      </c>
      <c r="O60" s="486" t="s">
        <v>361</v>
      </c>
      <c r="P60" s="727"/>
      <c r="Q60" s="735"/>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row>
    <row r="61" spans="1:40" s="14" customFormat="1" ht="30">
      <c r="A61" s="46"/>
      <c r="B61" s="75">
        <v>26</v>
      </c>
      <c r="C61" s="55" t="s">
        <v>166</v>
      </c>
      <c r="D61" s="53">
        <v>91</v>
      </c>
      <c r="E61" s="53">
        <v>345</v>
      </c>
      <c r="F61" s="53">
        <v>5</v>
      </c>
      <c r="G61" s="53" t="s">
        <v>255</v>
      </c>
      <c r="H61" s="53">
        <v>2</v>
      </c>
      <c r="I61" s="53" t="s">
        <v>296</v>
      </c>
      <c r="J61" s="683">
        <v>134.28</v>
      </c>
      <c r="K61" s="250" t="s">
        <v>362</v>
      </c>
      <c r="L61" s="561" t="s">
        <v>356</v>
      </c>
      <c r="M61" s="250" t="s">
        <v>298</v>
      </c>
      <c r="N61" s="95"/>
      <c r="O61" s="486" t="s">
        <v>723</v>
      </c>
      <c r="P61" s="722"/>
      <c r="Q61" s="735"/>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row>
    <row r="62" spans="1:40" s="14" customFormat="1" ht="15">
      <c r="A62" s="46"/>
      <c r="B62" s="201">
        <v>27</v>
      </c>
      <c r="C62" s="202" t="s">
        <v>166</v>
      </c>
      <c r="D62" s="203">
        <v>91</v>
      </c>
      <c r="E62" s="203">
        <v>429</v>
      </c>
      <c r="F62" s="203"/>
      <c r="G62" s="203" t="s">
        <v>255</v>
      </c>
      <c r="H62" s="203">
        <v>2</v>
      </c>
      <c r="I62" s="203" t="s">
        <v>358</v>
      </c>
      <c r="J62" s="684">
        <v>201.42</v>
      </c>
      <c r="K62" s="226" t="s">
        <v>363</v>
      </c>
      <c r="L62" s="555" t="s">
        <v>364</v>
      </c>
      <c r="M62" s="226" t="s">
        <v>17</v>
      </c>
      <c r="N62" s="638"/>
      <c r="O62" s="654" t="s">
        <v>361</v>
      </c>
      <c r="P62" s="722"/>
      <c r="Q62" s="735"/>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row>
    <row r="63" spans="1:40" s="14" customFormat="1" ht="38.25">
      <c r="A63" s="46"/>
      <c r="B63" s="9">
        <v>28</v>
      </c>
      <c r="C63" s="55" t="s">
        <v>166</v>
      </c>
      <c r="D63" s="53">
        <v>91</v>
      </c>
      <c r="E63" s="53">
        <v>439</v>
      </c>
      <c r="F63" s="57">
        <v>5</v>
      </c>
      <c r="G63" s="53" t="s">
        <v>255</v>
      </c>
      <c r="H63" s="53">
        <v>5</v>
      </c>
      <c r="I63" s="53" t="s">
        <v>365</v>
      </c>
      <c r="J63" s="683">
        <v>56.81</v>
      </c>
      <c r="K63" s="250" t="s">
        <v>366</v>
      </c>
      <c r="L63" s="561">
        <v>2</v>
      </c>
      <c r="M63" s="615" t="s">
        <v>367</v>
      </c>
      <c r="N63" s="396" t="s">
        <v>724</v>
      </c>
      <c r="O63" s="655" t="s">
        <v>361</v>
      </c>
      <c r="P63" s="722"/>
      <c r="Q63" s="735"/>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row>
    <row r="64" spans="1:40" s="14" customFormat="1" ht="38.25">
      <c r="A64" s="46"/>
      <c r="B64" s="75">
        <v>29</v>
      </c>
      <c r="C64" s="55" t="s">
        <v>166</v>
      </c>
      <c r="D64" s="53">
        <v>91</v>
      </c>
      <c r="E64" s="53">
        <v>478</v>
      </c>
      <c r="F64" s="53">
        <v>1</v>
      </c>
      <c r="G64" s="53" t="s">
        <v>255</v>
      </c>
      <c r="H64" s="53">
        <v>1</v>
      </c>
      <c r="I64" s="53" t="s">
        <v>358</v>
      </c>
      <c r="J64" s="683">
        <v>170.43</v>
      </c>
      <c r="K64" s="250" t="s">
        <v>369</v>
      </c>
      <c r="L64" s="561" t="s">
        <v>356</v>
      </c>
      <c r="M64" s="250" t="s">
        <v>298</v>
      </c>
      <c r="N64" s="396" t="s">
        <v>724</v>
      </c>
      <c r="O64" s="655" t="s">
        <v>361</v>
      </c>
      <c r="P64" s="727"/>
      <c r="Q64" s="735"/>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row>
    <row r="65" spans="1:40" s="14" customFormat="1" ht="30">
      <c r="A65" s="46"/>
      <c r="B65" s="75">
        <v>30</v>
      </c>
      <c r="C65" s="55" t="s">
        <v>166</v>
      </c>
      <c r="D65" s="53">
        <v>91</v>
      </c>
      <c r="E65" s="53">
        <v>478</v>
      </c>
      <c r="F65" s="53">
        <v>2</v>
      </c>
      <c r="G65" s="53" t="s">
        <v>255</v>
      </c>
      <c r="H65" s="53">
        <v>1</v>
      </c>
      <c r="I65" s="53" t="s">
        <v>358</v>
      </c>
      <c r="J65" s="683">
        <v>170.43</v>
      </c>
      <c r="K65" s="250" t="s">
        <v>370</v>
      </c>
      <c r="L65" s="561" t="s">
        <v>356</v>
      </c>
      <c r="M65" s="250" t="s">
        <v>298</v>
      </c>
      <c r="N65" s="396" t="s">
        <v>368</v>
      </c>
      <c r="O65" s="655" t="s">
        <v>361</v>
      </c>
      <c r="P65" s="727"/>
      <c r="Q65" s="735"/>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row>
    <row r="66" spans="1:40" s="14" customFormat="1" ht="25.5">
      <c r="A66" s="46"/>
      <c r="B66" s="201">
        <v>31</v>
      </c>
      <c r="C66" s="202" t="s">
        <v>166</v>
      </c>
      <c r="D66" s="203">
        <v>91</v>
      </c>
      <c r="E66" s="203">
        <v>486</v>
      </c>
      <c r="F66" s="203"/>
      <c r="G66" s="203" t="s">
        <v>255</v>
      </c>
      <c r="H66" s="203">
        <v>2</v>
      </c>
      <c r="I66" s="203" t="s">
        <v>358</v>
      </c>
      <c r="J66" s="684">
        <v>201.42</v>
      </c>
      <c r="K66" s="226" t="s">
        <v>753</v>
      </c>
      <c r="L66" s="555" t="s">
        <v>371</v>
      </c>
      <c r="M66" s="226" t="s">
        <v>17</v>
      </c>
      <c r="N66" s="397" t="s">
        <v>368</v>
      </c>
      <c r="O66" s="654" t="s">
        <v>361</v>
      </c>
      <c r="P66" s="723"/>
      <c r="Q66" s="735"/>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row>
    <row r="67" spans="1:40" s="14" customFormat="1" ht="15">
      <c r="A67" s="46"/>
      <c r="B67" s="157">
        <v>32</v>
      </c>
      <c r="C67" s="158" t="s">
        <v>166</v>
      </c>
      <c r="D67" s="159">
        <v>92</v>
      </c>
      <c r="E67" s="159">
        <v>110</v>
      </c>
      <c r="F67" s="159">
        <v>4</v>
      </c>
      <c r="G67" s="159" t="s">
        <v>248</v>
      </c>
      <c r="H67" s="159">
        <v>5</v>
      </c>
      <c r="I67" s="159" t="s">
        <v>300</v>
      </c>
      <c r="J67" s="669">
        <v>64.56</v>
      </c>
      <c r="K67" s="220" t="s">
        <v>372</v>
      </c>
      <c r="L67" s="222" t="s">
        <v>262</v>
      </c>
      <c r="M67" s="220" t="s">
        <v>17</v>
      </c>
      <c r="N67" s="206"/>
      <c r="O67" s="485" t="s">
        <v>48</v>
      </c>
      <c r="P67" s="723"/>
      <c r="Q67" s="735"/>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row>
    <row r="68" spans="1:40" s="14" customFormat="1" ht="30">
      <c r="A68" s="46"/>
      <c r="B68" s="75">
        <v>33</v>
      </c>
      <c r="C68" s="55" t="s">
        <v>166</v>
      </c>
      <c r="D68" s="53">
        <v>95</v>
      </c>
      <c r="E68" s="53">
        <v>275</v>
      </c>
      <c r="F68" s="53">
        <v>1</v>
      </c>
      <c r="G68" s="53" t="s">
        <v>248</v>
      </c>
      <c r="H68" s="53">
        <v>4</v>
      </c>
      <c r="I68" s="53" t="s">
        <v>296</v>
      </c>
      <c r="J68" s="683">
        <v>108.46</v>
      </c>
      <c r="K68" s="250" t="s">
        <v>373</v>
      </c>
      <c r="L68" s="561" t="s">
        <v>262</v>
      </c>
      <c r="M68" s="250" t="s">
        <v>298</v>
      </c>
      <c r="N68" s="95"/>
      <c r="O68" s="486" t="s">
        <v>374</v>
      </c>
      <c r="P68" s="723"/>
      <c r="Q68" s="735"/>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row>
    <row r="69" spans="1:40" s="14" customFormat="1" ht="30">
      <c r="A69" s="46"/>
      <c r="B69" s="75">
        <v>34</v>
      </c>
      <c r="C69" s="55" t="s">
        <v>166</v>
      </c>
      <c r="D69" s="53">
        <v>95</v>
      </c>
      <c r="E69" s="53">
        <v>275</v>
      </c>
      <c r="F69" s="53">
        <v>2</v>
      </c>
      <c r="G69" s="53" t="s">
        <v>248</v>
      </c>
      <c r="H69" s="53">
        <v>8</v>
      </c>
      <c r="I69" s="53" t="s">
        <v>296</v>
      </c>
      <c r="J69" s="683">
        <v>216.91</v>
      </c>
      <c r="K69" s="250" t="s">
        <v>375</v>
      </c>
      <c r="L69" s="561" t="s">
        <v>262</v>
      </c>
      <c r="M69" s="250" t="s">
        <v>298</v>
      </c>
      <c r="N69" s="95"/>
      <c r="O69" s="486" t="s">
        <v>714</v>
      </c>
      <c r="P69" s="723">
        <f>194.18*12</f>
        <v>2330.16</v>
      </c>
      <c r="Q69" s="735"/>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row>
    <row r="70" spans="1:40" s="14" customFormat="1" ht="30">
      <c r="A70" s="46"/>
      <c r="B70" s="75">
        <v>35</v>
      </c>
      <c r="C70" s="55" t="s">
        <v>166</v>
      </c>
      <c r="D70" s="53">
        <v>95</v>
      </c>
      <c r="E70" s="53">
        <v>275</v>
      </c>
      <c r="F70" s="53">
        <v>3</v>
      </c>
      <c r="G70" s="53" t="s">
        <v>259</v>
      </c>
      <c r="H70" s="53">
        <v>5</v>
      </c>
      <c r="I70" s="53" t="s">
        <v>376</v>
      </c>
      <c r="J70" s="683">
        <v>1511.15</v>
      </c>
      <c r="K70" s="250" t="s">
        <v>377</v>
      </c>
      <c r="L70" s="561" t="s">
        <v>262</v>
      </c>
      <c r="M70" s="250" t="s">
        <v>298</v>
      </c>
      <c r="N70" s="95"/>
      <c r="O70" s="486" t="s">
        <v>742</v>
      </c>
      <c r="P70" s="723">
        <f>360.82*12</f>
        <v>4329.84</v>
      </c>
      <c r="Q70" s="735" t="s">
        <v>725</v>
      </c>
      <c r="R70" s="181"/>
      <c r="S70" s="181"/>
      <c r="T70" s="181"/>
      <c r="U70" s="181"/>
      <c r="V70" s="181"/>
      <c r="W70" s="181"/>
      <c r="X70" s="181"/>
      <c r="Y70" s="181"/>
      <c r="Z70" s="181"/>
      <c r="AA70" s="181"/>
      <c r="AB70" s="181"/>
      <c r="AC70" s="181"/>
      <c r="AD70" s="181"/>
      <c r="AE70" s="181"/>
      <c r="AF70" s="181"/>
      <c r="AG70" s="181"/>
      <c r="AH70" s="181"/>
      <c r="AI70" s="181"/>
      <c r="AJ70" s="181"/>
      <c r="AK70" s="181"/>
      <c r="AL70" s="181"/>
      <c r="AM70" s="181"/>
      <c r="AN70" s="181"/>
    </row>
    <row r="71" spans="1:40" s="14" customFormat="1" ht="30">
      <c r="A71" s="46"/>
      <c r="B71" s="75">
        <v>36</v>
      </c>
      <c r="C71" s="55" t="s">
        <v>166</v>
      </c>
      <c r="D71" s="53">
        <v>95</v>
      </c>
      <c r="E71" s="53">
        <v>275</v>
      </c>
      <c r="F71" s="53">
        <v>4</v>
      </c>
      <c r="G71" s="53" t="s">
        <v>248</v>
      </c>
      <c r="H71" s="53">
        <v>4</v>
      </c>
      <c r="I71" s="53" t="s">
        <v>378</v>
      </c>
      <c r="J71" s="683">
        <v>81.34</v>
      </c>
      <c r="K71" s="250" t="s">
        <v>379</v>
      </c>
      <c r="L71" s="561" t="s">
        <v>262</v>
      </c>
      <c r="M71" s="250" t="s">
        <v>298</v>
      </c>
      <c r="N71" s="95"/>
      <c r="O71" s="486" t="s">
        <v>732</v>
      </c>
      <c r="P71" s="723"/>
      <c r="Q71" s="735" t="s">
        <v>733</v>
      </c>
      <c r="R71" s="181"/>
      <c r="S71" s="181"/>
      <c r="T71" s="181"/>
      <c r="U71" s="181"/>
      <c r="V71" s="181"/>
      <c r="W71" s="181"/>
      <c r="X71" s="181"/>
      <c r="Y71" s="181"/>
      <c r="Z71" s="181"/>
      <c r="AA71" s="181"/>
      <c r="AB71" s="181"/>
      <c r="AC71" s="181"/>
      <c r="AD71" s="181"/>
      <c r="AE71" s="181"/>
      <c r="AF71" s="181"/>
      <c r="AG71" s="181"/>
      <c r="AH71" s="181"/>
      <c r="AI71" s="181"/>
      <c r="AJ71" s="181"/>
      <c r="AK71" s="181"/>
      <c r="AL71" s="181"/>
      <c r="AM71" s="181"/>
      <c r="AN71" s="181"/>
    </row>
    <row r="72" spans="1:40" s="14" customFormat="1" ht="30">
      <c r="A72" s="46"/>
      <c r="B72" s="75">
        <v>37</v>
      </c>
      <c r="C72" s="55" t="s">
        <v>166</v>
      </c>
      <c r="D72" s="53">
        <v>95</v>
      </c>
      <c r="E72" s="53">
        <v>275</v>
      </c>
      <c r="F72" s="53">
        <v>5</v>
      </c>
      <c r="G72" s="53" t="s">
        <v>265</v>
      </c>
      <c r="H72" s="53">
        <v>2</v>
      </c>
      <c r="I72" s="53" t="s">
        <v>380</v>
      </c>
      <c r="J72" s="683">
        <v>619.75</v>
      </c>
      <c r="K72" s="250" t="s">
        <v>379</v>
      </c>
      <c r="L72" s="561">
        <v>1</v>
      </c>
      <c r="M72" s="250" t="s">
        <v>298</v>
      </c>
      <c r="N72" s="95"/>
      <c r="O72" s="486" t="s">
        <v>381</v>
      </c>
      <c r="P72" s="723">
        <f>147.36*12</f>
        <v>1768.3200000000002</v>
      </c>
      <c r="Q72" s="735" t="s">
        <v>726</v>
      </c>
      <c r="R72" s="181"/>
      <c r="S72" s="181"/>
      <c r="T72" s="181"/>
      <c r="U72" s="181"/>
      <c r="V72" s="181"/>
      <c r="W72" s="181"/>
      <c r="X72" s="181"/>
      <c r="Y72" s="181"/>
      <c r="Z72" s="181"/>
      <c r="AA72" s="181"/>
      <c r="AB72" s="181"/>
      <c r="AC72" s="181"/>
      <c r="AD72" s="181"/>
      <c r="AE72" s="181"/>
      <c r="AF72" s="181"/>
      <c r="AG72" s="181"/>
      <c r="AH72" s="181"/>
      <c r="AI72" s="181"/>
      <c r="AJ72" s="181"/>
      <c r="AK72" s="181"/>
      <c r="AL72" s="181"/>
      <c r="AM72" s="181"/>
      <c r="AN72" s="181"/>
    </row>
    <row r="73" spans="1:40" s="14" customFormat="1" ht="30">
      <c r="A73" s="46"/>
      <c r="B73" s="75">
        <v>38</v>
      </c>
      <c r="C73" s="55" t="s">
        <v>166</v>
      </c>
      <c r="D73" s="53">
        <v>95</v>
      </c>
      <c r="E73" s="53">
        <v>275</v>
      </c>
      <c r="F73" s="53">
        <v>6</v>
      </c>
      <c r="G73" s="53" t="s">
        <v>265</v>
      </c>
      <c r="H73" s="53">
        <v>3</v>
      </c>
      <c r="I73" s="53" t="s">
        <v>382</v>
      </c>
      <c r="J73" s="683">
        <v>910.26</v>
      </c>
      <c r="K73" s="250" t="s">
        <v>379</v>
      </c>
      <c r="L73" s="561">
        <v>1</v>
      </c>
      <c r="M73" s="250" t="s">
        <v>298</v>
      </c>
      <c r="N73" s="95"/>
      <c r="O73" s="486" t="s">
        <v>743</v>
      </c>
      <c r="P73" s="723">
        <f>166.64*12</f>
        <v>1999.6799999999998</v>
      </c>
      <c r="Q73" s="735" t="s">
        <v>726</v>
      </c>
      <c r="R73" s="181"/>
      <c r="S73" s="181"/>
      <c r="T73" s="181"/>
      <c r="U73" s="181"/>
      <c r="V73" s="181"/>
      <c r="W73" s="181"/>
      <c r="X73" s="181"/>
      <c r="Y73" s="181"/>
      <c r="Z73" s="181"/>
      <c r="AA73" s="181"/>
      <c r="AB73" s="181"/>
      <c r="AC73" s="181"/>
      <c r="AD73" s="181"/>
      <c r="AE73" s="181"/>
      <c r="AF73" s="181"/>
      <c r="AG73" s="181"/>
      <c r="AH73" s="181"/>
      <c r="AI73" s="181"/>
      <c r="AJ73" s="181"/>
      <c r="AK73" s="181"/>
      <c r="AL73" s="181"/>
      <c r="AM73" s="181"/>
      <c r="AN73" s="181"/>
    </row>
    <row r="74" spans="1:40" s="14" customFormat="1" ht="30">
      <c r="A74" s="46"/>
      <c r="B74" s="75">
        <v>39</v>
      </c>
      <c r="C74" s="55" t="s">
        <v>166</v>
      </c>
      <c r="D74" s="53">
        <v>95</v>
      </c>
      <c r="E74" s="53">
        <v>275</v>
      </c>
      <c r="F74" s="53">
        <v>7</v>
      </c>
      <c r="G74" s="53" t="s">
        <v>265</v>
      </c>
      <c r="H74" s="53">
        <v>2</v>
      </c>
      <c r="I74" s="53" t="s">
        <v>380</v>
      </c>
      <c r="J74" s="683">
        <v>619.75</v>
      </c>
      <c r="K74" s="250" t="s">
        <v>379</v>
      </c>
      <c r="L74" s="561">
        <v>2</v>
      </c>
      <c r="M74" s="250" t="s">
        <v>298</v>
      </c>
      <c r="N74" s="95"/>
      <c r="O74" s="486" t="s">
        <v>383</v>
      </c>
      <c r="P74" s="723">
        <f>116.25*12</f>
        <v>1395</v>
      </c>
      <c r="Q74" s="735" t="s">
        <v>727</v>
      </c>
      <c r="R74" s="181"/>
      <c r="S74" s="181"/>
      <c r="T74" s="181"/>
      <c r="U74" s="181"/>
      <c r="V74" s="181"/>
      <c r="W74" s="181"/>
      <c r="X74" s="181"/>
      <c r="Y74" s="181"/>
      <c r="Z74" s="181"/>
      <c r="AA74" s="181"/>
      <c r="AB74" s="181"/>
      <c r="AC74" s="181"/>
      <c r="AD74" s="181"/>
      <c r="AE74" s="181"/>
      <c r="AF74" s="181"/>
      <c r="AG74" s="181"/>
      <c r="AH74" s="181"/>
      <c r="AI74" s="181"/>
      <c r="AJ74" s="181"/>
      <c r="AK74" s="181"/>
      <c r="AL74" s="181"/>
      <c r="AM74" s="181"/>
      <c r="AN74" s="181"/>
    </row>
    <row r="75" spans="1:40" s="14" customFormat="1" ht="30">
      <c r="A75" s="46"/>
      <c r="B75" s="9">
        <v>40</v>
      </c>
      <c r="C75" s="13" t="s">
        <v>166</v>
      </c>
      <c r="D75" s="12">
        <v>95</v>
      </c>
      <c r="E75" s="12">
        <v>275</v>
      </c>
      <c r="F75" s="12">
        <v>8</v>
      </c>
      <c r="G75" s="12" t="s">
        <v>265</v>
      </c>
      <c r="H75" s="12">
        <v>2</v>
      </c>
      <c r="I75" s="12" t="s">
        <v>384</v>
      </c>
      <c r="J75" s="685">
        <v>671.39</v>
      </c>
      <c r="K75" s="91" t="s">
        <v>379</v>
      </c>
      <c r="L75" s="560">
        <v>2</v>
      </c>
      <c r="M75" s="91" t="s">
        <v>298</v>
      </c>
      <c r="N75" s="95"/>
      <c r="O75" s="486" t="s">
        <v>732</v>
      </c>
      <c r="P75" s="722">
        <f>250.48*12</f>
        <v>3005.7599999999998</v>
      </c>
      <c r="Q75" s="735" t="s">
        <v>733</v>
      </c>
      <c r="R75" s="181"/>
      <c r="S75" s="181"/>
      <c r="T75" s="181"/>
      <c r="U75" s="181"/>
      <c r="V75" s="181"/>
      <c r="W75" s="181"/>
      <c r="X75" s="181"/>
      <c r="Y75" s="181"/>
      <c r="Z75" s="181"/>
      <c r="AA75" s="181"/>
      <c r="AB75" s="181"/>
      <c r="AC75" s="181"/>
      <c r="AD75" s="181"/>
      <c r="AE75" s="181"/>
      <c r="AF75" s="181"/>
      <c r="AG75" s="181"/>
      <c r="AH75" s="181"/>
      <c r="AI75" s="181"/>
      <c r="AJ75" s="181"/>
      <c r="AK75" s="181"/>
      <c r="AL75" s="181"/>
      <c r="AM75" s="181"/>
      <c r="AN75" s="181"/>
    </row>
    <row r="76" spans="1:40" s="14" customFormat="1" ht="30">
      <c r="A76" s="46"/>
      <c r="B76" s="129">
        <v>41</v>
      </c>
      <c r="C76" s="130" t="s">
        <v>166</v>
      </c>
      <c r="D76" s="131">
        <v>95</v>
      </c>
      <c r="E76" s="131">
        <v>396</v>
      </c>
      <c r="F76" s="398">
        <v>1</v>
      </c>
      <c r="G76" s="399" t="s">
        <v>385</v>
      </c>
      <c r="H76" s="131">
        <v>5</v>
      </c>
      <c r="I76" s="131" t="s">
        <v>386</v>
      </c>
      <c r="J76" s="671" t="s">
        <v>387</v>
      </c>
      <c r="K76" s="372" t="s">
        <v>388</v>
      </c>
      <c r="L76" s="553" t="s">
        <v>262</v>
      </c>
      <c r="M76" s="372" t="s">
        <v>298</v>
      </c>
      <c r="N76" s="394" t="s">
        <v>389</v>
      </c>
      <c r="O76" s="483" t="s">
        <v>64</v>
      </c>
      <c r="P76" s="722"/>
      <c r="Q76" s="735"/>
      <c r="R76" s="181"/>
      <c r="S76" s="181"/>
      <c r="T76" s="181"/>
      <c r="U76" s="181"/>
      <c r="V76" s="181"/>
      <c r="W76" s="181"/>
      <c r="X76" s="181"/>
      <c r="Y76" s="181"/>
      <c r="Z76" s="181"/>
      <c r="AA76" s="181"/>
      <c r="AB76" s="181"/>
      <c r="AC76" s="181"/>
      <c r="AD76" s="181"/>
      <c r="AE76" s="181"/>
      <c r="AF76" s="181"/>
      <c r="AG76" s="181"/>
      <c r="AH76" s="181"/>
      <c r="AI76" s="181"/>
      <c r="AJ76" s="181"/>
      <c r="AK76" s="181"/>
      <c r="AL76" s="181"/>
      <c r="AM76" s="181"/>
      <c r="AN76" s="181"/>
    </row>
    <row r="77" spans="1:40" s="14" customFormat="1" ht="30">
      <c r="A77" s="46"/>
      <c r="B77" s="124">
        <v>42</v>
      </c>
      <c r="C77" s="312" t="s">
        <v>166</v>
      </c>
      <c r="D77" s="241">
        <v>95</v>
      </c>
      <c r="E77" s="241">
        <v>396</v>
      </c>
      <c r="F77" s="241">
        <v>2</v>
      </c>
      <c r="G77" s="241" t="s">
        <v>390</v>
      </c>
      <c r="H77" s="241">
        <v>3</v>
      </c>
      <c r="I77" s="387" t="s">
        <v>391</v>
      </c>
      <c r="J77" s="678">
        <v>9554.45</v>
      </c>
      <c r="K77" s="602" t="s">
        <v>388</v>
      </c>
      <c r="L77" s="558">
        <v>1</v>
      </c>
      <c r="M77" s="377" t="s">
        <v>298</v>
      </c>
      <c r="N77" s="394" t="s">
        <v>389</v>
      </c>
      <c r="O77" s="483" t="s">
        <v>64</v>
      </c>
      <c r="P77" s="722"/>
      <c r="Q77" s="735"/>
      <c r="R77" s="181"/>
      <c r="S77" s="181"/>
      <c r="T77" s="181"/>
      <c r="U77" s="181"/>
      <c r="V77" s="181"/>
      <c r="W77" s="181"/>
      <c r="X77" s="181"/>
      <c r="Y77" s="181"/>
      <c r="Z77" s="181"/>
      <c r="AA77" s="181"/>
      <c r="AB77" s="181"/>
      <c r="AC77" s="181"/>
      <c r="AD77" s="181"/>
      <c r="AE77" s="181"/>
      <c r="AF77" s="181"/>
      <c r="AG77" s="181"/>
      <c r="AH77" s="181"/>
      <c r="AI77" s="181"/>
      <c r="AJ77" s="181"/>
      <c r="AK77" s="181"/>
      <c r="AL77" s="181"/>
      <c r="AM77" s="181"/>
      <c r="AN77" s="181"/>
    </row>
    <row r="78" spans="1:40" s="14" customFormat="1" ht="30">
      <c r="A78" s="46"/>
      <c r="B78" s="124">
        <v>43</v>
      </c>
      <c r="C78" s="125" t="s">
        <v>166</v>
      </c>
      <c r="D78" s="123">
        <v>95</v>
      </c>
      <c r="E78" s="123">
        <v>396</v>
      </c>
      <c r="F78" s="123">
        <v>14</v>
      </c>
      <c r="G78" s="123" t="s">
        <v>275</v>
      </c>
      <c r="H78" s="123">
        <v>2</v>
      </c>
      <c r="I78" s="126" t="s">
        <v>392</v>
      </c>
      <c r="J78" s="670">
        <v>974.45</v>
      </c>
      <c r="K78" s="368" t="s">
        <v>388</v>
      </c>
      <c r="L78" s="550" t="s">
        <v>240</v>
      </c>
      <c r="M78" s="377" t="s">
        <v>298</v>
      </c>
      <c r="N78" s="394" t="s">
        <v>389</v>
      </c>
      <c r="O78" s="483" t="s">
        <v>64</v>
      </c>
      <c r="P78" s="722"/>
      <c r="Q78" s="735"/>
      <c r="R78" s="181"/>
      <c r="S78" s="181"/>
      <c r="T78" s="181"/>
      <c r="U78" s="181"/>
      <c r="V78" s="181"/>
      <c r="W78" s="181"/>
      <c r="X78" s="181"/>
      <c r="Y78" s="181"/>
      <c r="Z78" s="181"/>
      <c r="AA78" s="181"/>
      <c r="AB78" s="181"/>
      <c r="AC78" s="181"/>
      <c r="AD78" s="181"/>
      <c r="AE78" s="181"/>
      <c r="AF78" s="181"/>
      <c r="AG78" s="181"/>
      <c r="AH78" s="181"/>
      <c r="AI78" s="181"/>
      <c r="AJ78" s="181"/>
      <c r="AK78" s="181"/>
      <c r="AL78" s="181"/>
      <c r="AM78" s="181"/>
      <c r="AN78" s="181"/>
    </row>
    <row r="79" spans="1:40" s="14" customFormat="1" ht="15">
      <c r="A79" s="46"/>
      <c r="B79" s="124">
        <v>44</v>
      </c>
      <c r="C79" s="133" t="s">
        <v>166</v>
      </c>
      <c r="D79" s="122">
        <v>97</v>
      </c>
      <c r="E79" s="122">
        <v>465</v>
      </c>
      <c r="F79" s="122">
        <v>2</v>
      </c>
      <c r="G79" s="122" t="s">
        <v>393</v>
      </c>
      <c r="H79" s="122"/>
      <c r="I79" s="122"/>
      <c r="J79" s="686">
        <v>82.5</v>
      </c>
      <c r="K79" s="370" t="s">
        <v>394</v>
      </c>
      <c r="L79" s="548" t="s">
        <v>240</v>
      </c>
      <c r="M79" s="271" t="s">
        <v>395</v>
      </c>
      <c r="N79" s="400" t="s">
        <v>396</v>
      </c>
      <c r="O79" s="487" t="s">
        <v>64</v>
      </c>
      <c r="P79" s="722"/>
      <c r="Q79" s="735"/>
      <c r="R79" s="181"/>
      <c r="S79" s="181"/>
      <c r="T79" s="181"/>
      <c r="U79" s="181"/>
      <c r="V79" s="181"/>
      <c r="W79" s="181"/>
      <c r="X79" s="181"/>
      <c r="Y79" s="181"/>
      <c r="Z79" s="181"/>
      <c r="AA79" s="181"/>
      <c r="AB79" s="181"/>
      <c r="AC79" s="181"/>
      <c r="AD79" s="181"/>
      <c r="AE79" s="181"/>
      <c r="AF79" s="181"/>
      <c r="AG79" s="181"/>
      <c r="AH79" s="181"/>
      <c r="AI79" s="181"/>
      <c r="AJ79" s="181"/>
      <c r="AK79" s="181"/>
      <c r="AL79" s="181"/>
      <c r="AM79" s="181"/>
      <c r="AN79" s="181"/>
    </row>
    <row r="80" spans="1:40" s="14" customFormat="1" ht="15">
      <c r="A80" s="46"/>
      <c r="B80" s="238">
        <v>45</v>
      </c>
      <c r="C80" s="133" t="s">
        <v>166</v>
      </c>
      <c r="D80" s="122">
        <v>97</v>
      </c>
      <c r="E80" s="122">
        <v>465</v>
      </c>
      <c r="F80" s="122">
        <v>4</v>
      </c>
      <c r="G80" s="122" t="s">
        <v>271</v>
      </c>
      <c r="H80" s="122">
        <v>4</v>
      </c>
      <c r="I80" s="122" t="s">
        <v>397</v>
      </c>
      <c r="J80" s="686">
        <v>7783.01</v>
      </c>
      <c r="K80" s="370" t="s">
        <v>398</v>
      </c>
      <c r="L80" s="552" t="s">
        <v>240</v>
      </c>
      <c r="M80" s="271" t="s">
        <v>395</v>
      </c>
      <c r="N80" s="400" t="s">
        <v>396</v>
      </c>
      <c r="O80" s="487" t="s">
        <v>64</v>
      </c>
      <c r="P80" s="722"/>
      <c r="Q80" s="735"/>
      <c r="R80" s="181"/>
      <c r="S80" s="181"/>
      <c r="T80" s="181"/>
      <c r="U80" s="181"/>
      <c r="V80" s="181"/>
      <c r="W80" s="181"/>
      <c r="X80" s="181"/>
      <c r="Y80" s="181"/>
      <c r="Z80" s="181"/>
      <c r="AA80" s="181"/>
      <c r="AB80" s="181"/>
      <c r="AC80" s="181"/>
      <c r="AD80" s="181"/>
      <c r="AE80" s="181"/>
      <c r="AF80" s="181"/>
      <c r="AG80" s="181"/>
      <c r="AH80" s="181"/>
      <c r="AI80" s="181"/>
      <c r="AJ80" s="181"/>
      <c r="AK80" s="181"/>
      <c r="AL80" s="181"/>
      <c r="AM80" s="181"/>
      <c r="AN80" s="181"/>
    </row>
    <row r="81" spans="1:40" s="14" customFormat="1" ht="15">
      <c r="A81" s="46"/>
      <c r="B81" s="128">
        <v>46</v>
      </c>
      <c r="C81" s="133" t="s">
        <v>166</v>
      </c>
      <c r="D81" s="122">
        <v>97</v>
      </c>
      <c r="E81" s="122">
        <v>465</v>
      </c>
      <c r="F81" s="122">
        <v>5</v>
      </c>
      <c r="G81" s="122" t="s">
        <v>271</v>
      </c>
      <c r="H81" s="122">
        <v>4</v>
      </c>
      <c r="I81" s="122" t="s">
        <v>399</v>
      </c>
      <c r="J81" s="686">
        <v>9010.11</v>
      </c>
      <c r="K81" s="370" t="s">
        <v>398</v>
      </c>
      <c r="L81" s="552" t="s">
        <v>262</v>
      </c>
      <c r="M81" s="271" t="s">
        <v>395</v>
      </c>
      <c r="N81" s="400" t="s">
        <v>396</v>
      </c>
      <c r="O81" s="487" t="s">
        <v>64</v>
      </c>
      <c r="P81" s="722"/>
      <c r="Q81" s="735"/>
      <c r="R81" s="181"/>
      <c r="S81" s="181"/>
      <c r="T81" s="181"/>
      <c r="U81" s="181"/>
      <c r="V81" s="181"/>
      <c r="W81" s="181"/>
      <c r="X81" s="181"/>
      <c r="Y81" s="181"/>
      <c r="Z81" s="181"/>
      <c r="AA81" s="181"/>
      <c r="AB81" s="181"/>
      <c r="AC81" s="181"/>
      <c r="AD81" s="181"/>
      <c r="AE81" s="181"/>
      <c r="AF81" s="181"/>
      <c r="AG81" s="181"/>
      <c r="AH81" s="181"/>
      <c r="AI81" s="181"/>
      <c r="AJ81" s="181"/>
      <c r="AK81" s="181"/>
      <c r="AL81" s="181"/>
      <c r="AM81" s="181"/>
      <c r="AN81" s="181"/>
    </row>
    <row r="82" spans="1:40" s="14" customFormat="1" ht="15">
      <c r="A82" s="46"/>
      <c r="B82" s="128">
        <v>47</v>
      </c>
      <c r="C82" s="133" t="s">
        <v>166</v>
      </c>
      <c r="D82" s="122">
        <v>97</v>
      </c>
      <c r="E82" s="122">
        <v>465</v>
      </c>
      <c r="F82" s="122">
        <v>6</v>
      </c>
      <c r="G82" s="122" t="s">
        <v>271</v>
      </c>
      <c r="H82" s="122">
        <v>4</v>
      </c>
      <c r="I82" s="122" t="s">
        <v>400</v>
      </c>
      <c r="J82" s="686">
        <v>6325.82</v>
      </c>
      <c r="K82" s="370" t="s">
        <v>398</v>
      </c>
      <c r="L82" s="552">
        <v>1</v>
      </c>
      <c r="M82" s="271" t="s">
        <v>395</v>
      </c>
      <c r="N82" s="400" t="s">
        <v>396</v>
      </c>
      <c r="O82" s="487" t="s">
        <v>64</v>
      </c>
      <c r="P82" s="722"/>
      <c r="Q82" s="735"/>
      <c r="R82" s="181"/>
      <c r="S82" s="181"/>
      <c r="T82" s="181"/>
      <c r="U82" s="181"/>
      <c r="V82" s="181"/>
      <c r="W82" s="181"/>
      <c r="X82" s="181"/>
      <c r="Y82" s="181"/>
      <c r="Z82" s="181"/>
      <c r="AA82" s="181"/>
      <c r="AB82" s="181"/>
      <c r="AC82" s="181"/>
      <c r="AD82" s="181"/>
      <c r="AE82" s="181"/>
      <c r="AF82" s="181"/>
      <c r="AG82" s="181"/>
      <c r="AH82" s="181"/>
      <c r="AI82" s="181"/>
      <c r="AJ82" s="181"/>
      <c r="AK82" s="181"/>
      <c r="AL82" s="181"/>
      <c r="AM82" s="181"/>
      <c r="AN82" s="181"/>
    </row>
    <row r="83" spans="1:40" s="14" customFormat="1" ht="15">
      <c r="A83" s="46"/>
      <c r="B83" s="124">
        <v>48</v>
      </c>
      <c r="C83" s="133" t="s">
        <v>166</v>
      </c>
      <c r="D83" s="122">
        <v>97</v>
      </c>
      <c r="E83" s="122">
        <v>465</v>
      </c>
      <c r="F83" s="122">
        <v>7</v>
      </c>
      <c r="G83" s="122" t="s">
        <v>271</v>
      </c>
      <c r="H83" s="122">
        <v>4</v>
      </c>
      <c r="I83" s="122" t="s">
        <v>401</v>
      </c>
      <c r="J83" s="686">
        <v>6558.74</v>
      </c>
      <c r="K83" s="370" t="s">
        <v>398</v>
      </c>
      <c r="L83" s="552">
        <v>2</v>
      </c>
      <c r="M83" s="271" t="s">
        <v>395</v>
      </c>
      <c r="N83" s="400" t="s">
        <v>396</v>
      </c>
      <c r="O83" s="487" t="s">
        <v>64</v>
      </c>
      <c r="P83" s="722"/>
      <c r="Q83" s="735"/>
      <c r="R83" s="181"/>
      <c r="S83" s="181"/>
      <c r="T83" s="181"/>
      <c r="U83" s="181"/>
      <c r="V83" s="181"/>
      <c r="W83" s="181"/>
      <c r="X83" s="181"/>
      <c r="Y83" s="181"/>
      <c r="Z83" s="181"/>
      <c r="AA83" s="181"/>
      <c r="AB83" s="181"/>
      <c r="AC83" s="181"/>
      <c r="AD83" s="181"/>
      <c r="AE83" s="181"/>
      <c r="AF83" s="181"/>
      <c r="AG83" s="181"/>
      <c r="AH83" s="181"/>
      <c r="AI83" s="181"/>
      <c r="AJ83" s="181"/>
      <c r="AK83" s="181"/>
      <c r="AL83" s="181"/>
      <c r="AM83" s="181"/>
      <c r="AN83" s="181"/>
    </row>
    <row r="84" spans="1:40" s="14" customFormat="1" ht="15">
      <c r="A84" s="46"/>
      <c r="B84" s="124">
        <v>49</v>
      </c>
      <c r="C84" s="133" t="s">
        <v>166</v>
      </c>
      <c r="D84" s="122">
        <v>97</v>
      </c>
      <c r="E84" s="122">
        <v>465</v>
      </c>
      <c r="F84" s="122">
        <v>8</v>
      </c>
      <c r="G84" s="122" t="s">
        <v>271</v>
      </c>
      <c r="H84" s="122">
        <v>4</v>
      </c>
      <c r="I84" s="122" t="s">
        <v>402</v>
      </c>
      <c r="J84" s="686">
        <v>6019.05</v>
      </c>
      <c r="K84" s="370" t="s">
        <v>398</v>
      </c>
      <c r="L84" s="552">
        <v>3</v>
      </c>
      <c r="M84" s="271" t="s">
        <v>395</v>
      </c>
      <c r="N84" s="400" t="s">
        <v>396</v>
      </c>
      <c r="O84" s="487" t="s">
        <v>64</v>
      </c>
      <c r="P84" s="722"/>
      <c r="Q84" s="735"/>
      <c r="R84" s="181"/>
      <c r="S84" s="181"/>
      <c r="T84" s="181"/>
      <c r="U84" s="181"/>
      <c r="V84" s="181"/>
      <c r="W84" s="181"/>
      <c r="X84" s="181"/>
      <c r="Y84" s="181"/>
      <c r="Z84" s="181"/>
      <c r="AA84" s="181"/>
      <c r="AB84" s="181"/>
      <c r="AC84" s="181"/>
      <c r="AD84" s="181"/>
      <c r="AE84" s="181"/>
      <c r="AF84" s="181"/>
      <c r="AG84" s="181"/>
      <c r="AH84" s="181"/>
      <c r="AI84" s="181"/>
      <c r="AJ84" s="181"/>
      <c r="AK84" s="181"/>
      <c r="AL84" s="181"/>
      <c r="AM84" s="181"/>
      <c r="AN84" s="181"/>
    </row>
    <row r="85" spans="1:40" s="14" customFormat="1" ht="15">
      <c r="A85" s="46"/>
      <c r="B85" s="238">
        <v>50</v>
      </c>
      <c r="C85" s="133" t="s">
        <v>166</v>
      </c>
      <c r="D85" s="122">
        <v>97</v>
      </c>
      <c r="E85" s="122">
        <v>465</v>
      </c>
      <c r="F85" s="122">
        <v>9</v>
      </c>
      <c r="G85" s="122" t="s">
        <v>271</v>
      </c>
      <c r="H85" s="122">
        <v>4</v>
      </c>
      <c r="I85" s="122" t="s">
        <v>403</v>
      </c>
      <c r="J85" s="686">
        <v>2783.7</v>
      </c>
      <c r="K85" s="370" t="s">
        <v>398</v>
      </c>
      <c r="L85" s="552">
        <v>4</v>
      </c>
      <c r="M85" s="271" t="s">
        <v>395</v>
      </c>
      <c r="N85" s="400" t="s">
        <v>396</v>
      </c>
      <c r="O85" s="487" t="s">
        <v>64</v>
      </c>
      <c r="P85" s="722"/>
      <c r="Q85" s="735"/>
      <c r="R85" s="181"/>
      <c r="S85" s="181"/>
      <c r="T85" s="181"/>
      <c r="U85" s="181"/>
      <c r="V85" s="181"/>
      <c r="W85" s="181"/>
      <c r="X85" s="181"/>
      <c r="Y85" s="181"/>
      <c r="Z85" s="181"/>
      <c r="AA85" s="181"/>
      <c r="AB85" s="181"/>
      <c r="AC85" s="181"/>
      <c r="AD85" s="181"/>
      <c r="AE85" s="181"/>
      <c r="AF85" s="181"/>
      <c r="AG85" s="181"/>
      <c r="AH85" s="181"/>
      <c r="AI85" s="181"/>
      <c r="AJ85" s="181"/>
      <c r="AK85" s="181"/>
      <c r="AL85" s="181"/>
      <c r="AM85" s="181"/>
      <c r="AN85" s="181"/>
    </row>
    <row r="86" spans="1:40" s="14" customFormat="1" ht="15">
      <c r="A86" s="46"/>
      <c r="B86" s="128">
        <v>51</v>
      </c>
      <c r="C86" s="133" t="s">
        <v>166</v>
      </c>
      <c r="D86" s="122">
        <v>97</v>
      </c>
      <c r="E86" s="122">
        <v>465</v>
      </c>
      <c r="F86" s="122">
        <v>10</v>
      </c>
      <c r="G86" s="122" t="s">
        <v>271</v>
      </c>
      <c r="H86" s="122">
        <v>4</v>
      </c>
      <c r="I86" s="122" t="s">
        <v>403</v>
      </c>
      <c r="J86" s="686">
        <v>2783.7</v>
      </c>
      <c r="K86" s="370" t="s">
        <v>398</v>
      </c>
      <c r="L86" s="552">
        <v>5</v>
      </c>
      <c r="M86" s="271" t="s">
        <v>395</v>
      </c>
      <c r="N86" s="400" t="s">
        <v>396</v>
      </c>
      <c r="O86" s="487" t="s">
        <v>64</v>
      </c>
      <c r="P86" s="722"/>
      <c r="Q86" s="735"/>
      <c r="R86" s="181"/>
      <c r="S86" s="181"/>
      <c r="T86" s="181"/>
      <c r="U86" s="181"/>
      <c r="V86" s="181"/>
      <c r="W86" s="181"/>
      <c r="X86" s="181"/>
      <c r="Y86" s="181"/>
      <c r="Z86" s="181"/>
      <c r="AA86" s="181"/>
      <c r="AB86" s="181"/>
      <c r="AC86" s="181"/>
      <c r="AD86" s="181"/>
      <c r="AE86" s="181"/>
      <c r="AF86" s="181"/>
      <c r="AG86" s="181"/>
      <c r="AH86" s="181"/>
      <c r="AI86" s="181"/>
      <c r="AJ86" s="181"/>
      <c r="AK86" s="181"/>
      <c r="AL86" s="181"/>
      <c r="AM86" s="181"/>
      <c r="AN86" s="181"/>
    </row>
    <row r="87" spans="1:40" s="14" customFormat="1" ht="15">
      <c r="A87" s="46"/>
      <c r="B87" s="128">
        <v>52</v>
      </c>
      <c r="C87" s="133" t="s">
        <v>166</v>
      </c>
      <c r="D87" s="122">
        <v>97</v>
      </c>
      <c r="E87" s="122">
        <v>465</v>
      </c>
      <c r="F87" s="122">
        <v>11</v>
      </c>
      <c r="G87" s="122" t="s">
        <v>271</v>
      </c>
      <c r="H87" s="122">
        <v>4</v>
      </c>
      <c r="I87" s="122" t="s">
        <v>404</v>
      </c>
      <c r="J87" s="686">
        <v>2371.83</v>
      </c>
      <c r="K87" s="370" t="s">
        <v>398</v>
      </c>
      <c r="L87" s="552">
        <v>6</v>
      </c>
      <c r="M87" s="271" t="s">
        <v>395</v>
      </c>
      <c r="N87" s="400" t="s">
        <v>396</v>
      </c>
      <c r="O87" s="487" t="s">
        <v>64</v>
      </c>
      <c r="P87" s="723"/>
      <c r="Q87" s="735"/>
      <c r="R87" s="181"/>
      <c r="S87" s="181"/>
      <c r="T87" s="181"/>
      <c r="U87" s="181"/>
      <c r="V87" s="181"/>
      <c r="W87" s="181"/>
      <c r="X87" s="181"/>
      <c r="Y87" s="181"/>
      <c r="Z87" s="181"/>
      <c r="AA87" s="181"/>
      <c r="AB87" s="181"/>
      <c r="AC87" s="181"/>
      <c r="AD87" s="181"/>
      <c r="AE87" s="181"/>
      <c r="AF87" s="181"/>
      <c r="AG87" s="181"/>
      <c r="AH87" s="181"/>
      <c r="AI87" s="181"/>
      <c r="AJ87" s="181"/>
      <c r="AK87" s="181"/>
      <c r="AL87" s="181"/>
      <c r="AM87" s="181"/>
      <c r="AN87" s="181"/>
    </row>
    <row r="88" spans="1:40" s="14" customFormat="1" ht="15.75" thickBot="1">
      <c r="A88" s="46"/>
      <c r="B88" s="165">
        <v>53</v>
      </c>
      <c r="C88" s="133" t="s">
        <v>166</v>
      </c>
      <c r="D88" s="166">
        <v>97</v>
      </c>
      <c r="E88" s="166">
        <v>465</v>
      </c>
      <c r="F88" s="166">
        <v>12</v>
      </c>
      <c r="G88" s="122" t="s">
        <v>275</v>
      </c>
      <c r="H88" s="122">
        <v>7</v>
      </c>
      <c r="I88" s="166" t="s">
        <v>405</v>
      </c>
      <c r="J88" s="687">
        <v>332.6</v>
      </c>
      <c r="K88" s="370" t="s">
        <v>398</v>
      </c>
      <c r="L88" s="463">
        <v>7</v>
      </c>
      <c r="M88" s="462" t="s">
        <v>395</v>
      </c>
      <c r="N88" s="401" t="s">
        <v>396</v>
      </c>
      <c r="O88" s="488" t="s">
        <v>64</v>
      </c>
      <c r="P88" s="722"/>
      <c r="Q88" s="735"/>
      <c r="R88" s="181"/>
      <c r="S88" s="181"/>
      <c r="T88" s="181"/>
      <c r="U88" s="181"/>
      <c r="V88" s="181"/>
      <c r="W88" s="181"/>
      <c r="X88" s="181"/>
      <c r="Y88" s="181"/>
      <c r="Z88" s="181"/>
      <c r="AA88" s="181"/>
      <c r="AB88" s="181"/>
      <c r="AC88" s="181"/>
      <c r="AD88" s="181"/>
      <c r="AE88" s="181"/>
      <c r="AF88" s="181"/>
      <c r="AG88" s="181"/>
      <c r="AH88" s="181"/>
      <c r="AI88" s="181"/>
      <c r="AJ88" s="181"/>
      <c r="AK88" s="181"/>
      <c r="AL88" s="181"/>
      <c r="AM88" s="181"/>
      <c r="AN88" s="181"/>
    </row>
    <row r="89" spans="1:40" s="14" customFormat="1" ht="24.75" customHeight="1" thickBot="1" thickTop="1">
      <c r="A89" s="46"/>
      <c r="B89" s="41"/>
      <c r="C89" s="381"/>
      <c r="D89" s="41"/>
      <c r="E89" s="41"/>
      <c r="F89" s="41"/>
      <c r="G89" s="382"/>
      <c r="H89" s="382"/>
      <c r="I89" s="41"/>
      <c r="J89" s="664"/>
      <c r="K89" s="383"/>
      <c r="L89" s="540"/>
      <c r="M89" s="614"/>
      <c r="N89" s="402"/>
      <c r="O89" s="402"/>
      <c r="P89" s="723"/>
      <c r="Q89" s="735"/>
      <c r="R89" s="181"/>
      <c r="S89" s="181"/>
      <c r="T89" s="181"/>
      <c r="U89" s="181"/>
      <c r="V89" s="181"/>
      <c r="W89" s="181"/>
      <c r="X89" s="181"/>
      <c r="Y89" s="181"/>
      <c r="Z89" s="181"/>
      <c r="AA89" s="181"/>
      <c r="AB89" s="181"/>
      <c r="AC89" s="181"/>
      <c r="AD89" s="181"/>
      <c r="AE89" s="181"/>
      <c r="AF89" s="181"/>
      <c r="AG89" s="181"/>
      <c r="AH89" s="181"/>
      <c r="AI89" s="181"/>
      <c r="AJ89" s="181"/>
      <c r="AK89" s="181"/>
      <c r="AL89" s="181"/>
      <c r="AM89" s="181"/>
      <c r="AN89" s="181"/>
    </row>
    <row r="90" spans="1:40" s="14" customFormat="1" ht="24.75" customHeight="1" thickBot="1" thickTop="1">
      <c r="A90" s="46"/>
      <c r="B90" s="324" t="s">
        <v>0</v>
      </c>
      <c r="C90" s="323" t="s">
        <v>1</v>
      </c>
      <c r="D90" s="324" t="s">
        <v>2</v>
      </c>
      <c r="E90" s="324" t="s">
        <v>3</v>
      </c>
      <c r="F90" s="324" t="s">
        <v>214</v>
      </c>
      <c r="G90" s="324" t="s">
        <v>215</v>
      </c>
      <c r="H90" s="324" t="s">
        <v>4</v>
      </c>
      <c r="I90" s="324" t="s">
        <v>216</v>
      </c>
      <c r="J90" s="538" t="s">
        <v>217</v>
      </c>
      <c r="K90" s="591" t="s">
        <v>218</v>
      </c>
      <c r="L90" s="538" t="s">
        <v>219</v>
      </c>
      <c r="M90" s="626" t="s">
        <v>5</v>
      </c>
      <c r="N90" s="634" t="s">
        <v>6</v>
      </c>
      <c r="O90" s="652" t="s">
        <v>47</v>
      </c>
      <c r="P90" s="527" t="s">
        <v>660</v>
      </c>
      <c r="Q90" s="733" t="s">
        <v>661</v>
      </c>
      <c r="R90" s="181"/>
      <c r="S90" s="181"/>
      <c r="T90" s="181"/>
      <c r="U90" s="181"/>
      <c r="V90" s="181"/>
      <c r="W90" s="181"/>
      <c r="X90" s="181"/>
      <c r="Y90" s="181"/>
      <c r="Z90" s="181"/>
      <c r="AA90" s="181"/>
      <c r="AB90" s="181"/>
      <c r="AC90" s="181"/>
      <c r="AD90" s="181"/>
      <c r="AE90" s="181"/>
      <c r="AF90" s="181"/>
      <c r="AG90" s="181"/>
      <c r="AH90" s="181"/>
      <c r="AI90" s="181"/>
      <c r="AJ90" s="181"/>
      <c r="AK90" s="181"/>
      <c r="AL90" s="181"/>
      <c r="AM90" s="181"/>
      <c r="AN90" s="181"/>
    </row>
    <row r="91" spans="1:40" s="14" customFormat="1" ht="30.75" thickTop="1">
      <c r="A91" s="46"/>
      <c r="B91" s="131">
        <v>1</v>
      </c>
      <c r="C91" s="366" t="s">
        <v>406</v>
      </c>
      <c r="D91" s="132">
        <v>49</v>
      </c>
      <c r="E91" s="132">
        <v>177</v>
      </c>
      <c r="F91" s="132">
        <v>1</v>
      </c>
      <c r="G91" s="132" t="s">
        <v>255</v>
      </c>
      <c r="H91" s="132">
        <v>4</v>
      </c>
      <c r="I91" s="131" t="s">
        <v>378</v>
      </c>
      <c r="J91" s="680">
        <v>89.09</v>
      </c>
      <c r="K91" s="377" t="s">
        <v>407</v>
      </c>
      <c r="L91" s="559" t="s">
        <v>262</v>
      </c>
      <c r="M91" s="368" t="s">
        <v>298</v>
      </c>
      <c r="N91" s="639" t="s">
        <v>408</v>
      </c>
      <c r="O91" s="483" t="s">
        <v>64</v>
      </c>
      <c r="P91" s="723"/>
      <c r="Q91" s="735"/>
      <c r="R91" s="181"/>
      <c r="S91" s="181"/>
      <c r="T91" s="181"/>
      <c r="U91" s="181"/>
      <c r="V91" s="181"/>
      <c r="W91" s="181"/>
      <c r="X91" s="181"/>
      <c r="Y91" s="181"/>
      <c r="Z91" s="181"/>
      <c r="AA91" s="181"/>
      <c r="AB91" s="181"/>
      <c r="AC91" s="181"/>
      <c r="AD91" s="181"/>
      <c r="AE91" s="181"/>
      <c r="AF91" s="181"/>
      <c r="AG91" s="181"/>
      <c r="AH91" s="181"/>
      <c r="AI91" s="181"/>
      <c r="AJ91" s="181"/>
      <c r="AK91" s="181"/>
      <c r="AL91" s="181"/>
      <c r="AM91" s="181"/>
      <c r="AN91" s="181"/>
    </row>
    <row r="92" spans="1:40" s="14" customFormat="1" ht="30">
      <c r="A92" s="46"/>
      <c r="B92" s="131">
        <v>2</v>
      </c>
      <c r="C92" s="366" t="s">
        <v>406</v>
      </c>
      <c r="D92" s="132">
        <v>49</v>
      </c>
      <c r="E92" s="132">
        <v>177</v>
      </c>
      <c r="F92" s="132">
        <v>2</v>
      </c>
      <c r="G92" s="132" t="s">
        <v>255</v>
      </c>
      <c r="H92" s="132">
        <v>6</v>
      </c>
      <c r="I92" s="131" t="s">
        <v>300</v>
      </c>
      <c r="J92" s="680">
        <v>82.63</v>
      </c>
      <c r="K92" s="377" t="s">
        <v>409</v>
      </c>
      <c r="L92" s="559" t="s">
        <v>262</v>
      </c>
      <c r="M92" s="368" t="s">
        <v>298</v>
      </c>
      <c r="N92" s="639" t="s">
        <v>408</v>
      </c>
      <c r="O92" s="483" t="s">
        <v>64</v>
      </c>
      <c r="P92" s="723"/>
      <c r="Q92" s="735"/>
      <c r="R92" s="181"/>
      <c r="S92" s="181"/>
      <c r="T92" s="181"/>
      <c r="U92" s="181"/>
      <c r="V92" s="181"/>
      <c r="W92" s="181"/>
      <c r="X92" s="181"/>
      <c r="Y92" s="181"/>
      <c r="Z92" s="181"/>
      <c r="AA92" s="181"/>
      <c r="AB92" s="181"/>
      <c r="AC92" s="181"/>
      <c r="AD92" s="181"/>
      <c r="AE92" s="181"/>
      <c r="AF92" s="181"/>
      <c r="AG92" s="181"/>
      <c r="AH92" s="181"/>
      <c r="AI92" s="181"/>
      <c r="AJ92" s="181"/>
      <c r="AK92" s="181"/>
      <c r="AL92" s="181"/>
      <c r="AM92" s="181"/>
      <c r="AN92" s="181"/>
    </row>
    <row r="93" spans="1:40" s="209" customFormat="1" ht="30">
      <c r="A93" s="6"/>
      <c r="B93" s="131">
        <v>3</v>
      </c>
      <c r="C93" s="366" t="s">
        <v>406</v>
      </c>
      <c r="D93" s="132">
        <v>49</v>
      </c>
      <c r="E93" s="132">
        <v>177</v>
      </c>
      <c r="F93" s="132">
        <v>3</v>
      </c>
      <c r="G93" s="132" t="s">
        <v>255</v>
      </c>
      <c r="H93" s="132">
        <v>6</v>
      </c>
      <c r="I93" s="131" t="s">
        <v>300</v>
      </c>
      <c r="J93" s="680">
        <v>82.63</v>
      </c>
      <c r="K93" s="377" t="s">
        <v>410</v>
      </c>
      <c r="L93" s="559" t="s">
        <v>262</v>
      </c>
      <c r="M93" s="368" t="s">
        <v>298</v>
      </c>
      <c r="N93" s="639" t="s">
        <v>408</v>
      </c>
      <c r="O93" s="483" t="s">
        <v>64</v>
      </c>
      <c r="P93" s="723"/>
      <c r="Q93" s="734"/>
      <c r="R93" s="6"/>
      <c r="S93" s="6"/>
      <c r="T93" s="6"/>
      <c r="U93" s="6"/>
      <c r="V93" s="6"/>
      <c r="W93" s="6"/>
      <c r="X93" s="6"/>
      <c r="Y93" s="6"/>
      <c r="Z93" s="6"/>
      <c r="AA93" s="6"/>
      <c r="AB93" s="6"/>
      <c r="AC93" s="6"/>
      <c r="AD93" s="6"/>
      <c r="AE93" s="6"/>
      <c r="AF93" s="6"/>
      <c r="AG93" s="6"/>
      <c r="AH93" s="6"/>
      <c r="AI93" s="6"/>
      <c r="AJ93" s="6"/>
      <c r="AK93" s="6"/>
      <c r="AL93" s="6"/>
      <c r="AM93" s="6"/>
      <c r="AN93" s="6"/>
    </row>
    <row r="94" spans="1:40" s="209" customFormat="1" ht="30">
      <c r="A94" s="6"/>
      <c r="B94" s="131">
        <v>4</v>
      </c>
      <c r="C94" s="366" t="s">
        <v>406</v>
      </c>
      <c r="D94" s="132">
        <v>49</v>
      </c>
      <c r="E94" s="132">
        <v>177</v>
      </c>
      <c r="F94" s="132">
        <v>4</v>
      </c>
      <c r="G94" s="132" t="s">
        <v>265</v>
      </c>
      <c r="H94" s="132">
        <v>3</v>
      </c>
      <c r="I94" s="131" t="s">
        <v>411</v>
      </c>
      <c r="J94" s="680">
        <v>482.89</v>
      </c>
      <c r="K94" s="377" t="s">
        <v>412</v>
      </c>
      <c r="L94" s="559" t="s">
        <v>413</v>
      </c>
      <c r="M94" s="368" t="s">
        <v>298</v>
      </c>
      <c r="N94" s="639" t="s">
        <v>408</v>
      </c>
      <c r="O94" s="483" t="s">
        <v>64</v>
      </c>
      <c r="P94" s="723"/>
      <c r="Q94" s="734"/>
      <c r="R94" s="6"/>
      <c r="S94" s="6"/>
      <c r="T94" s="6"/>
      <c r="U94" s="6"/>
      <c r="V94" s="6"/>
      <c r="W94" s="6"/>
      <c r="X94" s="6"/>
      <c r="Y94" s="6"/>
      <c r="Z94" s="6"/>
      <c r="AA94" s="6"/>
      <c r="AB94" s="6"/>
      <c r="AC94" s="6"/>
      <c r="AD94" s="6"/>
      <c r="AE94" s="6"/>
      <c r="AF94" s="6"/>
      <c r="AG94" s="6"/>
      <c r="AH94" s="6"/>
      <c r="AI94" s="6"/>
      <c r="AJ94" s="6"/>
      <c r="AK94" s="6"/>
      <c r="AL94" s="6"/>
      <c r="AM94" s="6"/>
      <c r="AN94" s="6"/>
    </row>
    <row r="95" spans="1:40" s="1" customFormat="1" ht="45">
      <c r="A95" s="6"/>
      <c r="B95" s="131">
        <v>5</v>
      </c>
      <c r="C95" s="366" t="s">
        <v>406</v>
      </c>
      <c r="D95" s="132">
        <v>49</v>
      </c>
      <c r="E95" s="403" t="s">
        <v>414</v>
      </c>
      <c r="F95" s="132">
        <v>2</v>
      </c>
      <c r="G95" s="132" t="s">
        <v>221</v>
      </c>
      <c r="H95" s="132" t="s">
        <v>19</v>
      </c>
      <c r="I95" s="131" t="s">
        <v>415</v>
      </c>
      <c r="J95" s="680">
        <v>23213.92</v>
      </c>
      <c r="K95" s="377" t="s">
        <v>416</v>
      </c>
      <c r="L95" s="559" t="s">
        <v>262</v>
      </c>
      <c r="M95" s="368" t="s">
        <v>298</v>
      </c>
      <c r="N95" s="404" t="s">
        <v>417</v>
      </c>
      <c r="O95" s="483" t="s">
        <v>64</v>
      </c>
      <c r="P95" s="723"/>
      <c r="Q95" s="734"/>
      <c r="R95" s="6"/>
      <c r="S95" s="6"/>
      <c r="T95" s="6"/>
      <c r="U95" s="6"/>
      <c r="V95" s="6"/>
      <c r="W95" s="6"/>
      <c r="X95" s="6"/>
      <c r="Y95" s="6"/>
      <c r="Z95" s="6"/>
      <c r="AA95" s="6"/>
      <c r="AB95" s="6"/>
      <c r="AC95" s="6"/>
      <c r="AD95" s="6"/>
      <c r="AE95" s="6"/>
      <c r="AF95" s="6"/>
      <c r="AG95" s="6"/>
      <c r="AH95" s="6"/>
      <c r="AI95" s="6"/>
      <c r="AJ95" s="6"/>
      <c r="AK95" s="6"/>
      <c r="AL95" s="6"/>
      <c r="AM95" s="6"/>
      <c r="AN95" s="6"/>
    </row>
    <row r="96" spans="1:40" s="209" customFormat="1" ht="30.75" thickBot="1">
      <c r="A96" s="347"/>
      <c r="B96" s="123">
        <v>6</v>
      </c>
      <c r="C96" s="125" t="s">
        <v>406</v>
      </c>
      <c r="D96" s="123">
        <v>49</v>
      </c>
      <c r="E96" s="123">
        <v>1681</v>
      </c>
      <c r="F96" s="123">
        <v>1</v>
      </c>
      <c r="G96" s="123" t="s">
        <v>255</v>
      </c>
      <c r="H96" s="123">
        <v>1</v>
      </c>
      <c r="I96" s="123" t="s">
        <v>418</v>
      </c>
      <c r="J96" s="679">
        <v>148.74</v>
      </c>
      <c r="K96" s="271" t="s">
        <v>416</v>
      </c>
      <c r="L96" s="548" t="s">
        <v>262</v>
      </c>
      <c r="M96" s="271" t="s">
        <v>298</v>
      </c>
      <c r="N96" s="386" t="s">
        <v>417</v>
      </c>
      <c r="O96" s="483" t="s">
        <v>64</v>
      </c>
      <c r="P96" s="723"/>
      <c r="Q96" s="734"/>
      <c r="R96" s="6"/>
      <c r="S96" s="6"/>
      <c r="T96" s="6"/>
      <c r="U96" s="6"/>
      <c r="V96" s="6"/>
      <c r="W96" s="6"/>
      <c r="X96" s="6"/>
      <c r="Y96" s="6"/>
      <c r="Z96" s="6"/>
      <c r="AA96" s="6"/>
      <c r="AB96" s="6"/>
      <c r="AC96" s="6"/>
      <c r="AD96" s="6"/>
      <c r="AE96" s="6"/>
      <c r="AF96" s="6"/>
      <c r="AG96" s="6"/>
      <c r="AH96" s="6"/>
      <c r="AI96" s="6"/>
      <c r="AJ96" s="6"/>
      <c r="AK96" s="6"/>
      <c r="AL96" s="6"/>
      <c r="AM96" s="6"/>
      <c r="AN96" s="6"/>
    </row>
    <row r="97" spans="1:40" s="210" customFormat="1" ht="24.75" customHeight="1" thickBot="1" thickTop="1">
      <c r="A97" s="46"/>
      <c r="B97" s="382"/>
      <c r="C97" s="406"/>
      <c r="D97" s="78"/>
      <c r="E97" s="78"/>
      <c r="F97" s="78"/>
      <c r="G97" s="78"/>
      <c r="H97" s="78"/>
      <c r="I97" s="78"/>
      <c r="J97" s="688"/>
      <c r="K97" s="603"/>
      <c r="L97" s="562"/>
      <c r="M97" s="603"/>
      <c r="N97" s="407"/>
      <c r="O97" s="407"/>
      <c r="P97" s="722"/>
      <c r="Q97" s="735"/>
      <c r="R97" s="181"/>
      <c r="S97" s="181"/>
      <c r="T97" s="181"/>
      <c r="U97" s="181"/>
      <c r="V97" s="181"/>
      <c r="W97" s="181"/>
      <c r="X97" s="181"/>
      <c r="Y97" s="181"/>
      <c r="Z97" s="181"/>
      <c r="AA97" s="181"/>
      <c r="AB97" s="181"/>
      <c r="AC97" s="181"/>
      <c r="AD97" s="181"/>
      <c r="AE97" s="181"/>
      <c r="AF97" s="181"/>
      <c r="AG97" s="181"/>
      <c r="AH97" s="181"/>
      <c r="AI97" s="181"/>
      <c r="AJ97" s="181"/>
      <c r="AK97" s="181"/>
      <c r="AL97" s="181"/>
      <c r="AM97" s="181"/>
      <c r="AN97" s="181"/>
    </row>
    <row r="98" spans="1:40" s="210" customFormat="1" ht="24.75" customHeight="1" thickTop="1">
      <c r="A98" s="182"/>
      <c r="B98" s="354" t="s">
        <v>0</v>
      </c>
      <c r="C98" s="355" t="s">
        <v>1</v>
      </c>
      <c r="D98" s="354" t="s">
        <v>2</v>
      </c>
      <c r="E98" s="354" t="s">
        <v>3</v>
      </c>
      <c r="F98" s="354" t="s">
        <v>214</v>
      </c>
      <c r="G98" s="354" t="s">
        <v>215</v>
      </c>
      <c r="H98" s="354" t="s">
        <v>4</v>
      </c>
      <c r="I98" s="354" t="s">
        <v>216</v>
      </c>
      <c r="J98" s="541" t="s">
        <v>217</v>
      </c>
      <c r="K98" s="592" t="s">
        <v>218</v>
      </c>
      <c r="L98" s="541" t="s">
        <v>219</v>
      </c>
      <c r="M98" s="627" t="s">
        <v>5</v>
      </c>
      <c r="N98" s="635" t="s">
        <v>6</v>
      </c>
      <c r="O98" s="653" t="s">
        <v>47</v>
      </c>
      <c r="P98" s="527" t="s">
        <v>660</v>
      </c>
      <c r="Q98" s="733" t="s">
        <v>661</v>
      </c>
      <c r="R98" s="181"/>
      <c r="S98" s="181"/>
      <c r="T98" s="181"/>
      <c r="U98" s="181"/>
      <c r="V98" s="181"/>
      <c r="W98" s="181"/>
      <c r="X98" s="181"/>
      <c r="Y98" s="181"/>
      <c r="Z98" s="181"/>
      <c r="AA98" s="181"/>
      <c r="AB98" s="181"/>
      <c r="AC98" s="181"/>
      <c r="AD98" s="181"/>
      <c r="AE98" s="181"/>
      <c r="AF98" s="181"/>
      <c r="AG98" s="181"/>
      <c r="AH98" s="181"/>
      <c r="AI98" s="181"/>
      <c r="AJ98" s="181"/>
      <c r="AK98" s="181"/>
      <c r="AL98" s="181"/>
      <c r="AM98" s="181"/>
      <c r="AN98" s="181"/>
    </row>
    <row r="99" spans="1:40" s="210" customFormat="1" ht="30.75" thickBot="1">
      <c r="A99" s="182"/>
      <c r="B99" s="356">
        <v>1</v>
      </c>
      <c r="C99" s="357" t="s">
        <v>420</v>
      </c>
      <c r="D99" s="358">
        <v>28</v>
      </c>
      <c r="E99" s="360">
        <v>1906</v>
      </c>
      <c r="F99" s="360">
        <v>1</v>
      </c>
      <c r="G99" s="358" t="s">
        <v>271</v>
      </c>
      <c r="H99" s="360" t="s">
        <v>19</v>
      </c>
      <c r="I99" s="358" t="s">
        <v>421</v>
      </c>
      <c r="J99" s="665">
        <v>3036.76</v>
      </c>
      <c r="K99" s="604" t="s">
        <v>422</v>
      </c>
      <c r="L99" s="542" t="s">
        <v>254</v>
      </c>
      <c r="M99" s="408" t="s">
        <v>237</v>
      </c>
      <c r="N99" s="361"/>
      <c r="O99" s="473"/>
      <c r="P99" s="722"/>
      <c r="Q99" s="735"/>
      <c r="R99" s="181"/>
      <c r="S99" s="181"/>
      <c r="T99" s="181"/>
      <c r="U99" s="181"/>
      <c r="V99" s="181"/>
      <c r="W99" s="181"/>
      <c r="X99" s="181"/>
      <c r="Y99" s="181"/>
      <c r="Z99" s="181"/>
      <c r="AA99" s="181"/>
      <c r="AB99" s="181"/>
      <c r="AC99" s="181"/>
      <c r="AD99" s="181"/>
      <c r="AE99" s="181"/>
      <c r="AF99" s="181"/>
      <c r="AG99" s="181"/>
      <c r="AH99" s="181"/>
      <c r="AI99" s="181"/>
      <c r="AJ99" s="181"/>
      <c r="AK99" s="181"/>
      <c r="AL99" s="181"/>
      <c r="AM99" s="181"/>
      <c r="AN99" s="181"/>
    </row>
    <row r="100" spans="1:40" s="210" customFormat="1" ht="24.75" customHeight="1" thickBot="1" thickTop="1">
      <c r="A100" s="46"/>
      <c r="B100" s="380"/>
      <c r="C100" s="47"/>
      <c r="D100" s="409"/>
      <c r="E100" s="382"/>
      <c r="F100" s="382"/>
      <c r="G100" s="409"/>
      <c r="H100" s="382"/>
      <c r="I100" s="409"/>
      <c r="J100" s="689"/>
      <c r="K100" s="605"/>
      <c r="L100" s="557"/>
      <c r="M100" s="383"/>
      <c r="N100" s="352"/>
      <c r="O100" s="410"/>
      <c r="P100" s="722"/>
      <c r="Q100" s="735"/>
      <c r="R100" s="181"/>
      <c r="S100" s="181"/>
      <c r="T100" s="181"/>
      <c r="U100" s="181"/>
      <c r="V100" s="181"/>
      <c r="W100" s="181"/>
      <c r="X100" s="181"/>
      <c r="Y100" s="181"/>
      <c r="Z100" s="181"/>
      <c r="AA100" s="181"/>
      <c r="AB100" s="181"/>
      <c r="AC100" s="181"/>
      <c r="AD100" s="181"/>
      <c r="AE100" s="181"/>
      <c r="AF100" s="181"/>
      <c r="AG100" s="181"/>
      <c r="AH100" s="181"/>
      <c r="AI100" s="181"/>
      <c r="AJ100" s="181"/>
      <c r="AK100" s="181"/>
      <c r="AL100" s="181"/>
      <c r="AM100" s="181"/>
      <c r="AN100" s="181"/>
    </row>
    <row r="101" spans="1:40" s="210" customFormat="1" ht="24.75" customHeight="1" thickTop="1">
      <c r="A101" s="46"/>
      <c r="B101" s="411" t="s">
        <v>0</v>
      </c>
      <c r="C101" s="412" t="s">
        <v>1</v>
      </c>
      <c r="D101" s="413" t="s">
        <v>2</v>
      </c>
      <c r="E101" s="413" t="s">
        <v>3</v>
      </c>
      <c r="F101" s="413" t="s">
        <v>214</v>
      </c>
      <c r="G101" s="413" t="s">
        <v>215</v>
      </c>
      <c r="H101" s="413" t="s">
        <v>4</v>
      </c>
      <c r="I101" s="413" t="s">
        <v>216</v>
      </c>
      <c r="J101" s="563" t="s">
        <v>217</v>
      </c>
      <c r="K101" s="606" t="s">
        <v>218</v>
      </c>
      <c r="L101" s="563" t="s">
        <v>219</v>
      </c>
      <c r="M101" s="606" t="s">
        <v>5</v>
      </c>
      <c r="N101" s="640" t="s">
        <v>6</v>
      </c>
      <c r="O101" s="656" t="s">
        <v>47</v>
      </c>
      <c r="P101" s="527" t="s">
        <v>660</v>
      </c>
      <c r="Q101" s="733" t="s">
        <v>661</v>
      </c>
      <c r="R101" s="181"/>
      <c r="S101" s="181"/>
      <c r="T101" s="181"/>
      <c r="U101" s="181"/>
      <c r="V101" s="181"/>
      <c r="W101" s="181"/>
      <c r="X101" s="181"/>
      <c r="Y101" s="181"/>
      <c r="Z101" s="181"/>
      <c r="AA101" s="181"/>
      <c r="AB101" s="181"/>
      <c r="AC101" s="181"/>
      <c r="AD101" s="181"/>
      <c r="AE101" s="181"/>
      <c r="AF101" s="181"/>
      <c r="AG101" s="181"/>
      <c r="AH101" s="181"/>
      <c r="AI101" s="181"/>
      <c r="AJ101" s="181"/>
      <c r="AK101" s="181"/>
      <c r="AL101" s="181"/>
      <c r="AM101" s="181"/>
      <c r="AN101" s="181"/>
    </row>
    <row r="102" spans="1:40" s="14" customFormat="1" ht="30">
      <c r="A102" s="182"/>
      <c r="B102" s="414">
        <v>1</v>
      </c>
      <c r="C102" s="415" t="s">
        <v>112</v>
      </c>
      <c r="D102" s="416">
        <v>41</v>
      </c>
      <c r="E102" s="416">
        <v>1575</v>
      </c>
      <c r="F102" s="416">
        <v>4</v>
      </c>
      <c r="G102" s="416" t="s">
        <v>221</v>
      </c>
      <c r="H102" s="416" t="s">
        <v>19</v>
      </c>
      <c r="I102" s="417" t="s">
        <v>423</v>
      </c>
      <c r="J102" s="690">
        <v>56513.64</v>
      </c>
      <c r="K102" s="433" t="s">
        <v>424</v>
      </c>
      <c r="L102" s="564" t="s">
        <v>425</v>
      </c>
      <c r="M102" s="612" t="s">
        <v>426</v>
      </c>
      <c r="N102" s="418" t="s">
        <v>427</v>
      </c>
      <c r="O102" s="490"/>
      <c r="P102" s="723"/>
      <c r="Q102" s="735"/>
      <c r="R102" s="181"/>
      <c r="S102" s="181"/>
      <c r="T102" s="181"/>
      <c r="U102" s="181"/>
      <c r="V102" s="181"/>
      <c r="W102" s="181"/>
      <c r="X102" s="181"/>
      <c r="Y102" s="181"/>
      <c r="Z102" s="181"/>
      <c r="AA102" s="181"/>
      <c r="AB102" s="181"/>
      <c r="AC102" s="181"/>
      <c r="AD102" s="181"/>
      <c r="AE102" s="181"/>
      <c r="AF102" s="181"/>
      <c r="AG102" s="181"/>
      <c r="AH102" s="181"/>
      <c r="AI102" s="181"/>
      <c r="AJ102" s="181"/>
      <c r="AK102" s="181"/>
      <c r="AL102" s="181"/>
      <c r="AM102" s="181"/>
      <c r="AN102" s="181"/>
    </row>
    <row r="103" spans="1:40" s="1" customFormat="1" ht="30.75" thickBot="1">
      <c r="A103" s="347"/>
      <c r="B103" s="419">
        <v>2</v>
      </c>
      <c r="C103" s="420" t="s">
        <v>112</v>
      </c>
      <c r="D103" s="360">
        <v>41</v>
      </c>
      <c r="E103" s="358">
        <v>1575</v>
      </c>
      <c r="F103" s="358">
        <v>5</v>
      </c>
      <c r="G103" s="358" t="s">
        <v>275</v>
      </c>
      <c r="H103" s="358">
        <v>6</v>
      </c>
      <c r="I103" s="358" t="s">
        <v>428</v>
      </c>
      <c r="J103" s="665">
        <v>173.22</v>
      </c>
      <c r="K103" s="593" t="s">
        <v>429</v>
      </c>
      <c r="L103" s="565"/>
      <c r="M103" s="604" t="s">
        <v>426</v>
      </c>
      <c r="N103" s="418" t="s">
        <v>427</v>
      </c>
      <c r="O103" s="473"/>
      <c r="P103" s="723"/>
      <c r="Q103" s="734"/>
      <c r="R103" s="6"/>
      <c r="S103" s="6"/>
      <c r="T103" s="6"/>
      <c r="U103" s="6"/>
      <c r="V103" s="6"/>
      <c r="W103" s="6"/>
      <c r="X103" s="6"/>
      <c r="Y103" s="6"/>
      <c r="Z103" s="6"/>
      <c r="AA103" s="6"/>
      <c r="AB103" s="6"/>
      <c r="AC103" s="6"/>
      <c r="AD103" s="6"/>
      <c r="AE103" s="6"/>
      <c r="AF103" s="6"/>
      <c r="AG103" s="6"/>
      <c r="AH103" s="6"/>
      <c r="AI103" s="6"/>
      <c r="AJ103" s="6"/>
      <c r="AK103" s="6"/>
      <c r="AL103" s="6"/>
      <c r="AM103" s="6"/>
      <c r="AN103" s="6"/>
    </row>
    <row r="104" spans="1:40" s="1" customFormat="1" ht="24.75" customHeight="1" thickBot="1" thickTop="1">
      <c r="A104" s="65"/>
      <c r="B104" s="380"/>
      <c r="C104" s="381"/>
      <c r="D104" s="382"/>
      <c r="E104" s="41"/>
      <c r="F104" s="41"/>
      <c r="G104" s="41"/>
      <c r="H104" s="41"/>
      <c r="I104" s="41"/>
      <c r="J104" s="664"/>
      <c r="K104" s="584"/>
      <c r="L104" s="540"/>
      <c r="M104" s="614"/>
      <c r="N104" s="352"/>
      <c r="O104" s="352"/>
      <c r="P104" s="723"/>
      <c r="Q104" s="734"/>
      <c r="R104" s="6"/>
      <c r="S104" s="6"/>
      <c r="T104" s="6"/>
      <c r="U104" s="6"/>
      <c r="V104" s="6"/>
      <c r="W104" s="6"/>
      <c r="X104" s="6"/>
      <c r="Y104" s="6"/>
      <c r="Z104" s="6"/>
      <c r="AA104" s="6"/>
      <c r="AB104" s="6"/>
      <c r="AC104" s="6"/>
      <c r="AD104" s="6"/>
      <c r="AE104" s="6"/>
      <c r="AF104" s="6"/>
      <c r="AG104" s="6"/>
      <c r="AH104" s="6"/>
      <c r="AI104" s="6"/>
      <c r="AJ104" s="6"/>
      <c r="AK104" s="6"/>
      <c r="AL104" s="6"/>
      <c r="AM104" s="6"/>
      <c r="AN104" s="6"/>
    </row>
    <row r="105" spans="1:40" s="14" customFormat="1" ht="24.75" customHeight="1" thickBot="1" thickTop="1">
      <c r="A105" s="181"/>
      <c r="B105" s="324" t="s">
        <v>0</v>
      </c>
      <c r="C105" s="323" t="s">
        <v>1</v>
      </c>
      <c r="D105" s="324" t="s">
        <v>2</v>
      </c>
      <c r="E105" s="324" t="s">
        <v>3</v>
      </c>
      <c r="F105" s="324" t="s">
        <v>214</v>
      </c>
      <c r="G105" s="324" t="s">
        <v>215</v>
      </c>
      <c r="H105" s="324" t="s">
        <v>4</v>
      </c>
      <c r="I105" s="324" t="s">
        <v>216</v>
      </c>
      <c r="J105" s="538" t="s">
        <v>217</v>
      </c>
      <c r="K105" s="591" t="s">
        <v>218</v>
      </c>
      <c r="L105" s="538" t="s">
        <v>219</v>
      </c>
      <c r="M105" s="626" t="s">
        <v>5</v>
      </c>
      <c r="N105" s="634" t="s">
        <v>6</v>
      </c>
      <c r="O105" s="652" t="s">
        <v>47</v>
      </c>
      <c r="P105" s="527" t="s">
        <v>660</v>
      </c>
      <c r="Q105" s="733" t="s">
        <v>661</v>
      </c>
      <c r="R105" s="181"/>
      <c r="S105" s="181"/>
      <c r="T105" s="181"/>
      <c r="U105" s="181"/>
      <c r="V105" s="181"/>
      <c r="W105" s="181"/>
      <c r="X105" s="181"/>
      <c r="Y105" s="181"/>
      <c r="Z105" s="181"/>
      <c r="AA105" s="181"/>
      <c r="AB105" s="181"/>
      <c r="AC105" s="181"/>
      <c r="AD105" s="181"/>
      <c r="AE105" s="181"/>
      <c r="AF105" s="181"/>
      <c r="AG105" s="181"/>
      <c r="AH105" s="181"/>
      <c r="AI105" s="181"/>
      <c r="AJ105" s="181"/>
      <c r="AK105" s="181"/>
      <c r="AL105" s="181"/>
      <c r="AM105" s="181"/>
      <c r="AN105" s="181"/>
    </row>
    <row r="106" spans="1:40" s="14" customFormat="1" ht="39.75" customHeight="1" thickTop="1">
      <c r="A106" s="182"/>
      <c r="B106" s="421">
        <v>1</v>
      </c>
      <c r="C106" s="422" t="s">
        <v>169</v>
      </c>
      <c r="D106" s="42">
        <v>32</v>
      </c>
      <c r="E106" s="42">
        <v>680</v>
      </c>
      <c r="F106" s="42">
        <v>2</v>
      </c>
      <c r="G106" s="42" t="s">
        <v>255</v>
      </c>
      <c r="H106" s="42">
        <v>4</v>
      </c>
      <c r="I106" s="42" t="s">
        <v>300</v>
      </c>
      <c r="J106" s="691">
        <v>48.55</v>
      </c>
      <c r="K106" s="607" t="s">
        <v>430</v>
      </c>
      <c r="L106" s="566" t="s">
        <v>262</v>
      </c>
      <c r="M106" s="607" t="s">
        <v>431</v>
      </c>
      <c r="N106" s="641"/>
      <c r="O106" s="486" t="s">
        <v>361</v>
      </c>
      <c r="P106" s="723"/>
      <c r="Q106" s="735"/>
      <c r="R106" s="181"/>
      <c r="S106" s="181"/>
      <c r="T106" s="181"/>
      <c r="U106" s="181"/>
      <c r="V106" s="181"/>
      <c r="W106" s="181"/>
      <c r="X106" s="181"/>
      <c r="Y106" s="181"/>
      <c r="Z106" s="181"/>
      <c r="AA106" s="181"/>
      <c r="AB106" s="181"/>
      <c r="AC106" s="181"/>
      <c r="AD106" s="181"/>
      <c r="AE106" s="181"/>
      <c r="AF106" s="181"/>
      <c r="AG106" s="181"/>
      <c r="AH106" s="181"/>
      <c r="AI106" s="181"/>
      <c r="AJ106" s="181"/>
      <c r="AK106" s="181"/>
      <c r="AL106" s="181"/>
      <c r="AM106" s="181"/>
      <c r="AN106" s="181"/>
    </row>
    <row r="107" spans="1:40" s="1" customFormat="1" ht="39.75" customHeight="1">
      <c r="A107" s="347"/>
      <c r="B107" s="385">
        <v>2</v>
      </c>
      <c r="C107" s="179" t="s">
        <v>169</v>
      </c>
      <c r="D107" s="126">
        <v>32</v>
      </c>
      <c r="E107" s="126">
        <v>879</v>
      </c>
      <c r="F107" s="126">
        <v>1</v>
      </c>
      <c r="G107" s="126" t="s">
        <v>221</v>
      </c>
      <c r="H107" s="126" t="s">
        <v>19</v>
      </c>
      <c r="I107" s="126" t="s">
        <v>432</v>
      </c>
      <c r="J107" s="668">
        <v>2943.79</v>
      </c>
      <c r="K107" s="368" t="s">
        <v>433</v>
      </c>
      <c r="L107" s="550" t="s">
        <v>262</v>
      </c>
      <c r="M107" s="368" t="s">
        <v>431</v>
      </c>
      <c r="N107" s="642"/>
      <c r="O107" s="657" t="s">
        <v>434</v>
      </c>
      <c r="P107" s="723"/>
      <c r="Q107" s="734"/>
      <c r="R107" s="6"/>
      <c r="S107" s="6"/>
      <c r="T107" s="6"/>
      <c r="U107" s="6"/>
      <c r="V107" s="6"/>
      <c r="W107" s="6"/>
      <c r="X107" s="6"/>
      <c r="Y107" s="6"/>
      <c r="Z107" s="6"/>
      <c r="AA107" s="6"/>
      <c r="AB107" s="6"/>
      <c r="AC107" s="6"/>
      <c r="AD107" s="6"/>
      <c r="AE107" s="6"/>
      <c r="AF107" s="6"/>
      <c r="AG107" s="6"/>
      <c r="AH107" s="6"/>
      <c r="AI107" s="6"/>
      <c r="AJ107" s="6"/>
      <c r="AK107" s="6"/>
      <c r="AL107" s="6"/>
      <c r="AM107" s="6"/>
      <c r="AN107" s="6"/>
    </row>
    <row r="108" spans="1:40" s="14" customFormat="1" ht="39.75" customHeight="1">
      <c r="A108" s="182"/>
      <c r="B108" s="423">
        <v>3</v>
      </c>
      <c r="C108" s="424" t="s">
        <v>169</v>
      </c>
      <c r="D108" s="10">
        <v>32</v>
      </c>
      <c r="E108" s="10">
        <v>1555</v>
      </c>
      <c r="F108" s="10">
        <v>16</v>
      </c>
      <c r="G108" s="10" t="s">
        <v>265</v>
      </c>
      <c r="H108" s="10">
        <v>3</v>
      </c>
      <c r="I108" s="10" t="s">
        <v>435</v>
      </c>
      <c r="J108" s="692">
        <v>271.14</v>
      </c>
      <c r="K108" s="608" t="s">
        <v>436</v>
      </c>
      <c r="L108" s="567" t="s">
        <v>437</v>
      </c>
      <c r="M108" s="91" t="s">
        <v>431</v>
      </c>
      <c r="N108" s="641"/>
      <c r="O108" s="486" t="s">
        <v>361</v>
      </c>
      <c r="P108" s="722"/>
      <c r="Q108" s="735"/>
      <c r="R108" s="181"/>
      <c r="S108" s="181"/>
      <c r="T108" s="181"/>
      <c r="U108" s="181"/>
      <c r="V108" s="181"/>
      <c r="W108" s="181"/>
      <c r="X108" s="181"/>
      <c r="Y108" s="181"/>
      <c r="Z108" s="181"/>
      <c r="AA108" s="181"/>
      <c r="AB108" s="181"/>
      <c r="AC108" s="181"/>
      <c r="AD108" s="181"/>
      <c r="AE108" s="181"/>
      <c r="AF108" s="181"/>
      <c r="AG108" s="181"/>
      <c r="AH108" s="181"/>
      <c r="AI108" s="181"/>
      <c r="AJ108" s="181"/>
      <c r="AK108" s="181"/>
      <c r="AL108" s="181"/>
      <c r="AM108" s="181"/>
      <c r="AN108" s="181"/>
    </row>
    <row r="109" spans="1:40" s="14" customFormat="1" ht="39.75" customHeight="1">
      <c r="A109" s="182"/>
      <c r="B109" s="423">
        <v>4</v>
      </c>
      <c r="C109" s="13" t="s">
        <v>169</v>
      </c>
      <c r="D109" s="12">
        <v>32</v>
      </c>
      <c r="E109" s="12">
        <v>1631</v>
      </c>
      <c r="F109" s="12">
        <v>3</v>
      </c>
      <c r="G109" s="12" t="s">
        <v>248</v>
      </c>
      <c r="H109" s="12">
        <v>4</v>
      </c>
      <c r="I109" s="12" t="s">
        <v>300</v>
      </c>
      <c r="J109" s="681">
        <v>39.77</v>
      </c>
      <c r="K109" s="91" t="s">
        <v>438</v>
      </c>
      <c r="L109" s="560" t="s">
        <v>262</v>
      </c>
      <c r="M109" s="91" t="s">
        <v>431</v>
      </c>
      <c r="N109" s="395" t="s">
        <v>439</v>
      </c>
      <c r="O109" s="658" t="s">
        <v>361</v>
      </c>
      <c r="P109" s="722"/>
      <c r="Q109" s="735"/>
      <c r="R109" s="181"/>
      <c r="S109" s="181"/>
      <c r="T109" s="181"/>
      <c r="U109" s="181"/>
      <c r="V109" s="181"/>
      <c r="W109" s="181"/>
      <c r="X109" s="181"/>
      <c r="Y109" s="181"/>
      <c r="Z109" s="181"/>
      <c r="AA109" s="181"/>
      <c r="AB109" s="181"/>
      <c r="AC109" s="181"/>
      <c r="AD109" s="181"/>
      <c r="AE109" s="181"/>
      <c r="AF109" s="181"/>
      <c r="AG109" s="181"/>
      <c r="AH109" s="181"/>
      <c r="AI109" s="181"/>
      <c r="AJ109" s="181"/>
      <c r="AK109" s="181"/>
      <c r="AL109" s="181"/>
      <c r="AM109" s="181"/>
      <c r="AN109" s="181"/>
    </row>
    <row r="110" spans="1:40" s="1" customFormat="1" ht="39.75" customHeight="1">
      <c r="A110" s="182"/>
      <c r="B110" s="129">
        <v>5</v>
      </c>
      <c r="C110" s="366" t="s">
        <v>169</v>
      </c>
      <c r="D110" s="132">
        <v>32</v>
      </c>
      <c r="E110" s="132">
        <v>3694</v>
      </c>
      <c r="F110" s="132">
        <v>1</v>
      </c>
      <c r="G110" s="132" t="s">
        <v>221</v>
      </c>
      <c r="H110" s="132" t="s">
        <v>19</v>
      </c>
      <c r="I110" s="132" t="s">
        <v>440</v>
      </c>
      <c r="J110" s="680">
        <v>2336.44</v>
      </c>
      <c r="K110" s="377" t="s">
        <v>441</v>
      </c>
      <c r="L110" s="559">
        <v>1</v>
      </c>
      <c r="M110" s="377" t="s">
        <v>442</v>
      </c>
      <c r="N110" s="386" t="s">
        <v>443</v>
      </c>
      <c r="O110" s="483" t="s">
        <v>64</v>
      </c>
      <c r="P110" s="722"/>
      <c r="Q110" s="734"/>
      <c r="R110" s="6"/>
      <c r="S110" s="6"/>
      <c r="T110" s="6"/>
      <c r="U110" s="6"/>
      <c r="V110" s="6"/>
      <c r="W110" s="6"/>
      <c r="X110" s="6"/>
      <c r="Y110" s="6"/>
      <c r="Z110" s="6"/>
      <c r="AA110" s="6"/>
      <c r="AB110" s="6"/>
      <c r="AC110" s="6"/>
      <c r="AD110" s="6"/>
      <c r="AE110" s="6"/>
      <c r="AF110" s="6"/>
      <c r="AG110" s="6"/>
      <c r="AH110" s="6"/>
      <c r="AI110" s="6"/>
      <c r="AJ110" s="6"/>
      <c r="AK110" s="6"/>
      <c r="AL110" s="6"/>
      <c r="AM110" s="6"/>
      <c r="AN110" s="6"/>
    </row>
    <row r="111" spans="1:40" s="1" customFormat="1" ht="39.75" customHeight="1">
      <c r="A111" s="182"/>
      <c r="B111" s="148">
        <v>6</v>
      </c>
      <c r="C111" s="425" t="s">
        <v>169</v>
      </c>
      <c r="D111" s="149">
        <v>32</v>
      </c>
      <c r="E111" s="149">
        <v>3694</v>
      </c>
      <c r="F111" s="149">
        <v>39</v>
      </c>
      <c r="G111" s="149" t="s">
        <v>284</v>
      </c>
      <c r="H111" s="149">
        <v>7</v>
      </c>
      <c r="I111" s="149" t="s">
        <v>444</v>
      </c>
      <c r="J111" s="693">
        <v>135.57</v>
      </c>
      <c r="K111" s="609" t="s">
        <v>445</v>
      </c>
      <c r="L111" s="568" t="s">
        <v>240</v>
      </c>
      <c r="M111" s="628" t="s">
        <v>442</v>
      </c>
      <c r="N111" s="405" t="s">
        <v>443</v>
      </c>
      <c r="O111" s="489" t="s">
        <v>64</v>
      </c>
      <c r="P111" s="723"/>
      <c r="Q111" s="734"/>
      <c r="R111" s="6"/>
      <c r="S111" s="6"/>
      <c r="T111" s="6"/>
      <c r="U111" s="6"/>
      <c r="V111" s="6"/>
      <c r="W111" s="6"/>
      <c r="X111" s="6"/>
      <c r="Y111" s="6"/>
      <c r="Z111" s="6"/>
      <c r="AA111" s="6"/>
      <c r="AB111" s="6"/>
      <c r="AC111" s="6"/>
      <c r="AD111" s="6"/>
      <c r="AE111" s="6"/>
      <c r="AF111" s="6"/>
      <c r="AG111" s="6"/>
      <c r="AH111" s="6"/>
      <c r="AI111" s="6"/>
      <c r="AJ111" s="6"/>
      <c r="AK111" s="6"/>
      <c r="AL111" s="6"/>
      <c r="AM111" s="6"/>
      <c r="AN111" s="6"/>
    </row>
    <row r="112" spans="1:40" s="14" customFormat="1" ht="39.75" customHeight="1">
      <c r="A112" s="182"/>
      <c r="B112" s="124">
        <v>7</v>
      </c>
      <c r="C112" s="179" t="s">
        <v>169</v>
      </c>
      <c r="D112" s="126">
        <v>32</v>
      </c>
      <c r="E112" s="126">
        <v>4110</v>
      </c>
      <c r="F112" s="126">
        <v>1</v>
      </c>
      <c r="G112" s="126" t="s">
        <v>271</v>
      </c>
      <c r="H112" s="126">
        <v>2</v>
      </c>
      <c r="I112" s="126" t="s">
        <v>446</v>
      </c>
      <c r="J112" s="668">
        <v>2371.57</v>
      </c>
      <c r="K112" s="368" t="s">
        <v>447</v>
      </c>
      <c r="L112" s="550" t="s">
        <v>290</v>
      </c>
      <c r="M112" s="368" t="s">
        <v>448</v>
      </c>
      <c r="N112" s="386" t="s">
        <v>449</v>
      </c>
      <c r="O112" s="483" t="s">
        <v>64</v>
      </c>
      <c r="P112" s="723"/>
      <c r="Q112" s="735"/>
      <c r="R112" s="181"/>
      <c r="S112" s="181"/>
      <c r="T112" s="181"/>
      <c r="U112" s="181"/>
      <c r="V112" s="181"/>
      <c r="W112" s="181"/>
      <c r="X112" s="181"/>
      <c r="Y112" s="181"/>
      <c r="Z112" s="181"/>
      <c r="AA112" s="181"/>
      <c r="AB112" s="181"/>
      <c r="AC112" s="181"/>
      <c r="AD112" s="181"/>
      <c r="AE112" s="181"/>
      <c r="AF112" s="181"/>
      <c r="AG112" s="181"/>
      <c r="AH112" s="181"/>
      <c r="AI112" s="181"/>
      <c r="AJ112" s="181"/>
      <c r="AK112" s="181"/>
      <c r="AL112" s="181"/>
      <c r="AM112" s="181"/>
      <c r="AN112" s="181"/>
    </row>
    <row r="113" spans="1:40" s="14" customFormat="1" ht="39.75" customHeight="1" thickBot="1">
      <c r="A113" s="182"/>
      <c r="B113" s="165">
        <v>8</v>
      </c>
      <c r="C113" s="168" t="s">
        <v>169</v>
      </c>
      <c r="D113" s="166">
        <v>41</v>
      </c>
      <c r="E113" s="166">
        <v>57</v>
      </c>
      <c r="F113" s="166"/>
      <c r="G113" s="166" t="s">
        <v>271</v>
      </c>
      <c r="H113" s="166">
        <v>2</v>
      </c>
      <c r="I113" s="166" t="s">
        <v>450</v>
      </c>
      <c r="J113" s="694">
        <v>79947.98</v>
      </c>
      <c r="K113" s="462" t="s">
        <v>451</v>
      </c>
      <c r="L113" s="463" t="s">
        <v>425</v>
      </c>
      <c r="M113" s="462" t="s">
        <v>452</v>
      </c>
      <c r="N113" s="401" t="s">
        <v>453</v>
      </c>
      <c r="O113" s="487" t="s">
        <v>64</v>
      </c>
      <c r="P113" s="722"/>
      <c r="Q113" s="735"/>
      <c r="R113" s="181"/>
      <c r="S113" s="181"/>
      <c r="T113" s="181"/>
      <c r="U113" s="181"/>
      <c r="V113" s="181"/>
      <c r="W113" s="181"/>
      <c r="X113" s="181"/>
      <c r="Y113" s="181"/>
      <c r="Z113" s="181"/>
      <c r="AA113" s="181"/>
      <c r="AB113" s="181"/>
      <c r="AC113" s="181"/>
      <c r="AD113" s="181"/>
      <c r="AE113" s="181"/>
      <c r="AF113" s="181"/>
      <c r="AG113" s="181"/>
      <c r="AH113" s="181"/>
      <c r="AI113" s="181"/>
      <c r="AJ113" s="181"/>
      <c r="AK113" s="181"/>
      <c r="AL113" s="181"/>
      <c r="AM113" s="181"/>
      <c r="AN113" s="181"/>
    </row>
    <row r="114" spans="1:40" s="1" customFormat="1" ht="24.75" customHeight="1" thickBot="1" thickTop="1">
      <c r="A114" s="46"/>
      <c r="B114" s="87"/>
      <c r="C114" s="107"/>
      <c r="D114" s="67"/>
      <c r="E114" s="67"/>
      <c r="F114" s="67"/>
      <c r="G114" s="67"/>
      <c r="H114" s="67"/>
      <c r="I114" s="67"/>
      <c r="J114" s="695"/>
      <c r="K114" s="610"/>
      <c r="L114" s="569"/>
      <c r="M114" s="614"/>
      <c r="N114" s="643"/>
      <c r="O114" s="649"/>
      <c r="P114" s="723"/>
      <c r="Q114" s="734"/>
      <c r="R114" s="6"/>
      <c r="S114" s="6"/>
      <c r="T114" s="6"/>
      <c r="U114" s="6"/>
      <c r="V114" s="6"/>
      <c r="W114" s="6"/>
      <c r="X114" s="6"/>
      <c r="Y114" s="6"/>
      <c r="Z114" s="6"/>
      <c r="AA114" s="6"/>
      <c r="AB114" s="6"/>
      <c r="AC114" s="6"/>
      <c r="AD114" s="6"/>
      <c r="AE114" s="6"/>
      <c r="AF114" s="6"/>
      <c r="AG114" s="6"/>
      <c r="AH114" s="6"/>
      <c r="AI114" s="6"/>
      <c r="AJ114" s="6"/>
      <c r="AK114" s="6"/>
      <c r="AL114" s="6"/>
      <c r="AM114" s="6"/>
      <c r="AN114" s="6"/>
    </row>
    <row r="115" spans="1:40" s="210" customFormat="1" ht="24.75" customHeight="1" thickBot="1" thickTop="1">
      <c r="A115" s="182"/>
      <c r="B115" s="324" t="s">
        <v>0</v>
      </c>
      <c r="C115" s="323" t="s">
        <v>1</v>
      </c>
      <c r="D115" s="324" t="s">
        <v>2</v>
      </c>
      <c r="E115" s="324" t="s">
        <v>3</v>
      </c>
      <c r="F115" s="324" t="s">
        <v>214</v>
      </c>
      <c r="G115" s="324" t="s">
        <v>215</v>
      </c>
      <c r="H115" s="324" t="s">
        <v>4</v>
      </c>
      <c r="I115" s="324" t="s">
        <v>216</v>
      </c>
      <c r="J115" s="538" t="s">
        <v>217</v>
      </c>
      <c r="K115" s="591" t="s">
        <v>218</v>
      </c>
      <c r="L115" s="538" t="s">
        <v>219</v>
      </c>
      <c r="M115" s="626" t="s">
        <v>5</v>
      </c>
      <c r="N115" s="634" t="s">
        <v>6</v>
      </c>
      <c r="O115" s="652" t="s">
        <v>47</v>
      </c>
      <c r="P115" s="527" t="s">
        <v>660</v>
      </c>
      <c r="Q115" s="733" t="s">
        <v>661</v>
      </c>
      <c r="R115" s="181"/>
      <c r="S115" s="181"/>
      <c r="T115" s="181"/>
      <c r="U115" s="181"/>
      <c r="V115" s="181"/>
      <c r="W115" s="181"/>
      <c r="X115" s="181"/>
      <c r="Y115" s="181"/>
      <c r="Z115" s="181"/>
      <c r="AA115" s="181"/>
      <c r="AB115" s="181"/>
      <c r="AC115" s="181"/>
      <c r="AD115" s="181"/>
      <c r="AE115" s="181"/>
      <c r="AF115" s="181"/>
      <c r="AG115" s="181"/>
      <c r="AH115" s="181"/>
      <c r="AI115" s="181"/>
      <c r="AJ115" s="181"/>
      <c r="AK115" s="181"/>
      <c r="AL115" s="181"/>
      <c r="AM115" s="181"/>
      <c r="AN115" s="181"/>
    </row>
    <row r="116" spans="1:40" s="210" customFormat="1" ht="39.75" customHeight="1" thickTop="1">
      <c r="A116" s="46"/>
      <c r="B116" s="308">
        <v>1</v>
      </c>
      <c r="C116" s="130" t="s">
        <v>113</v>
      </c>
      <c r="D116" s="131">
        <v>61</v>
      </c>
      <c r="E116" s="131">
        <v>973</v>
      </c>
      <c r="F116" s="132">
        <v>1</v>
      </c>
      <c r="G116" s="131" t="s">
        <v>221</v>
      </c>
      <c r="H116" s="131" t="s">
        <v>19</v>
      </c>
      <c r="I116" s="131" t="s">
        <v>454</v>
      </c>
      <c r="J116" s="671">
        <v>21844.71</v>
      </c>
      <c r="K116" s="372" t="s">
        <v>455</v>
      </c>
      <c r="L116" s="553" t="s">
        <v>224</v>
      </c>
      <c r="M116" s="392" t="s">
        <v>426</v>
      </c>
      <c r="N116" s="272" t="s">
        <v>456</v>
      </c>
      <c r="O116" s="481"/>
      <c r="P116" s="722"/>
      <c r="Q116" s="735"/>
      <c r="R116" s="181"/>
      <c r="S116" s="181"/>
      <c r="T116" s="181"/>
      <c r="U116" s="181"/>
      <c r="V116" s="181"/>
      <c r="W116" s="181"/>
      <c r="X116" s="181"/>
      <c r="Y116" s="181"/>
      <c r="Z116" s="181"/>
      <c r="AA116" s="181"/>
      <c r="AB116" s="181"/>
      <c r="AC116" s="181"/>
      <c r="AD116" s="181"/>
      <c r="AE116" s="181"/>
      <c r="AF116" s="181"/>
      <c r="AG116" s="181"/>
      <c r="AH116" s="181"/>
      <c r="AI116" s="181"/>
      <c r="AJ116" s="181"/>
      <c r="AK116" s="181"/>
      <c r="AL116" s="181"/>
      <c r="AM116" s="181"/>
      <c r="AN116" s="181"/>
    </row>
    <row r="117" spans="1:40" s="209" customFormat="1" ht="39.75" customHeight="1">
      <c r="A117" s="65"/>
      <c r="B117" s="129">
        <v>2</v>
      </c>
      <c r="C117" s="130" t="s">
        <v>113</v>
      </c>
      <c r="D117" s="131">
        <v>61</v>
      </c>
      <c r="E117" s="131">
        <v>973</v>
      </c>
      <c r="F117" s="131">
        <v>2</v>
      </c>
      <c r="G117" s="131" t="s">
        <v>221</v>
      </c>
      <c r="H117" s="131" t="s">
        <v>19</v>
      </c>
      <c r="I117" s="131" t="s">
        <v>457</v>
      </c>
      <c r="J117" s="696">
        <v>412.91</v>
      </c>
      <c r="K117" s="372" t="s">
        <v>455</v>
      </c>
      <c r="L117" s="553" t="s">
        <v>262</v>
      </c>
      <c r="M117" s="392" t="s">
        <v>426</v>
      </c>
      <c r="N117" s="272"/>
      <c r="O117" s="476"/>
      <c r="P117" s="722"/>
      <c r="Q117" s="734"/>
      <c r="R117" s="6"/>
      <c r="S117" s="6"/>
      <c r="T117" s="6"/>
      <c r="U117" s="6"/>
      <c r="V117" s="6"/>
      <c r="W117" s="6"/>
      <c r="X117" s="6"/>
      <c r="Y117" s="6"/>
      <c r="Z117" s="6"/>
      <c r="AA117" s="6"/>
      <c r="AB117" s="6"/>
      <c r="AC117" s="6"/>
      <c r="AD117" s="6"/>
      <c r="AE117" s="6"/>
      <c r="AF117" s="6"/>
      <c r="AG117" s="6"/>
      <c r="AH117" s="6"/>
      <c r="AI117" s="6"/>
      <c r="AJ117" s="6"/>
      <c r="AK117" s="6"/>
      <c r="AL117" s="6"/>
      <c r="AM117" s="6"/>
      <c r="AN117" s="6"/>
    </row>
    <row r="118" spans="1:40" s="209" customFormat="1" ht="39.75" customHeight="1">
      <c r="A118" s="65"/>
      <c r="B118" s="129">
        <v>3</v>
      </c>
      <c r="C118" s="130" t="s">
        <v>113</v>
      </c>
      <c r="D118" s="131">
        <v>61</v>
      </c>
      <c r="E118" s="131">
        <v>973</v>
      </c>
      <c r="F118" s="131">
        <v>3</v>
      </c>
      <c r="G118" s="131" t="s">
        <v>221</v>
      </c>
      <c r="H118" s="131" t="s">
        <v>19</v>
      </c>
      <c r="I118" s="131" t="s">
        <v>458</v>
      </c>
      <c r="J118" s="696">
        <v>449.32</v>
      </c>
      <c r="K118" s="372" t="s">
        <v>455</v>
      </c>
      <c r="L118" s="553" t="s">
        <v>262</v>
      </c>
      <c r="M118" s="392" t="s">
        <v>426</v>
      </c>
      <c r="N118" s="272"/>
      <c r="O118" s="476"/>
      <c r="P118" s="723"/>
      <c r="Q118" s="734"/>
      <c r="R118" s="6"/>
      <c r="S118" s="6"/>
      <c r="T118" s="6"/>
      <c r="U118" s="6"/>
      <c r="V118" s="6"/>
      <c r="W118" s="6"/>
      <c r="X118" s="6"/>
      <c r="Y118" s="6"/>
      <c r="Z118" s="6"/>
      <c r="AA118" s="6"/>
      <c r="AB118" s="6"/>
      <c r="AC118" s="6"/>
      <c r="AD118" s="6"/>
      <c r="AE118" s="6"/>
      <c r="AF118" s="6"/>
      <c r="AG118" s="6"/>
      <c r="AH118" s="6"/>
      <c r="AI118" s="6"/>
      <c r="AJ118" s="6"/>
      <c r="AK118" s="6"/>
      <c r="AL118" s="6"/>
      <c r="AM118" s="6"/>
      <c r="AN118" s="6"/>
    </row>
    <row r="119" spans="1:40" s="209" customFormat="1" ht="39.75" customHeight="1">
      <c r="A119" s="65"/>
      <c r="B119" s="129">
        <v>4</v>
      </c>
      <c r="C119" s="130" t="s">
        <v>113</v>
      </c>
      <c r="D119" s="131">
        <v>61</v>
      </c>
      <c r="E119" s="131">
        <v>973</v>
      </c>
      <c r="F119" s="241">
        <v>4</v>
      </c>
      <c r="G119" s="241" t="s">
        <v>221</v>
      </c>
      <c r="H119" s="241" t="s">
        <v>19</v>
      </c>
      <c r="I119" s="387" t="s">
        <v>459</v>
      </c>
      <c r="J119" s="678">
        <v>5267.89</v>
      </c>
      <c r="K119" s="602" t="s">
        <v>455</v>
      </c>
      <c r="L119" s="558" t="s">
        <v>352</v>
      </c>
      <c r="M119" s="392" t="s">
        <v>426</v>
      </c>
      <c r="N119" s="272"/>
      <c r="O119" s="476"/>
      <c r="P119" s="723"/>
      <c r="Q119" s="734"/>
      <c r="R119" s="6"/>
      <c r="S119" s="6"/>
      <c r="T119" s="6"/>
      <c r="U119" s="6"/>
      <c r="V119" s="6"/>
      <c r="W119" s="6"/>
      <c r="X119" s="6"/>
      <c r="Y119" s="6"/>
      <c r="Z119" s="6"/>
      <c r="AA119" s="6"/>
      <c r="AB119" s="6"/>
      <c r="AC119" s="6"/>
      <c r="AD119" s="6"/>
      <c r="AE119" s="6"/>
      <c r="AF119" s="6"/>
      <c r="AG119" s="6"/>
      <c r="AH119" s="6"/>
      <c r="AI119" s="6"/>
      <c r="AJ119" s="6"/>
      <c r="AK119" s="6"/>
      <c r="AL119" s="6"/>
      <c r="AM119" s="6"/>
      <c r="AN119" s="6"/>
    </row>
    <row r="120" spans="1:40" s="14" customFormat="1" ht="39.75" customHeight="1">
      <c r="A120" s="6"/>
      <c r="B120" s="129">
        <v>5</v>
      </c>
      <c r="C120" s="130" t="s">
        <v>113</v>
      </c>
      <c r="D120" s="131">
        <v>61</v>
      </c>
      <c r="E120" s="131">
        <v>973</v>
      </c>
      <c r="F120" s="123">
        <v>5</v>
      </c>
      <c r="G120" s="123" t="s">
        <v>460</v>
      </c>
      <c r="H120" s="123" t="s">
        <v>19</v>
      </c>
      <c r="I120" s="126"/>
      <c r="J120" s="670"/>
      <c r="K120" s="368" t="s">
        <v>455</v>
      </c>
      <c r="L120" s="550">
        <v>1</v>
      </c>
      <c r="M120" s="392" t="s">
        <v>426</v>
      </c>
      <c r="N120" s="272"/>
      <c r="O120" s="476"/>
      <c r="P120" s="723"/>
      <c r="Q120" s="735"/>
      <c r="R120" s="181"/>
      <c r="S120" s="181"/>
      <c r="T120" s="181"/>
      <c r="U120" s="181"/>
      <c r="V120" s="181"/>
      <c r="W120" s="181"/>
      <c r="X120" s="181"/>
      <c r="Y120" s="181"/>
      <c r="Z120" s="181"/>
      <c r="AA120" s="181"/>
      <c r="AB120" s="181"/>
      <c r="AC120" s="181"/>
      <c r="AD120" s="181"/>
      <c r="AE120" s="181"/>
      <c r="AF120" s="181"/>
      <c r="AG120" s="181"/>
      <c r="AH120" s="181"/>
      <c r="AI120" s="181"/>
      <c r="AJ120" s="181"/>
      <c r="AK120" s="181"/>
      <c r="AL120" s="181"/>
      <c r="AM120" s="181"/>
      <c r="AN120" s="181"/>
    </row>
    <row r="121" spans="1:40" s="1" customFormat="1" ht="39.75" customHeight="1">
      <c r="A121" s="6"/>
      <c r="B121" s="129">
        <v>6</v>
      </c>
      <c r="C121" s="130" t="s">
        <v>113</v>
      </c>
      <c r="D121" s="131">
        <v>61</v>
      </c>
      <c r="E121" s="131">
        <v>973</v>
      </c>
      <c r="F121" s="131">
        <v>6</v>
      </c>
      <c r="G121" s="131" t="s">
        <v>393</v>
      </c>
      <c r="H121" s="131"/>
      <c r="I121" s="131"/>
      <c r="J121" s="696">
        <v>68</v>
      </c>
      <c r="K121" s="372" t="s">
        <v>461</v>
      </c>
      <c r="L121" s="553" t="s">
        <v>262</v>
      </c>
      <c r="M121" s="392" t="s">
        <v>426</v>
      </c>
      <c r="N121" s="272"/>
      <c r="O121" s="476"/>
      <c r="P121" s="723"/>
      <c r="Q121" s="734"/>
      <c r="R121" s="6"/>
      <c r="S121" s="6"/>
      <c r="T121" s="6"/>
      <c r="U121" s="6"/>
      <c r="V121" s="6"/>
      <c r="W121" s="6"/>
      <c r="X121" s="6"/>
      <c r="Y121" s="6"/>
      <c r="Z121" s="6"/>
      <c r="AA121" s="6"/>
      <c r="AB121" s="6"/>
      <c r="AC121" s="6"/>
      <c r="AD121" s="6"/>
      <c r="AE121" s="6"/>
      <c r="AF121" s="6"/>
      <c r="AG121" s="6"/>
      <c r="AH121" s="6"/>
      <c r="AI121" s="6"/>
      <c r="AJ121" s="6"/>
      <c r="AK121" s="6"/>
      <c r="AL121" s="6"/>
      <c r="AM121" s="6"/>
      <c r="AN121" s="6"/>
    </row>
    <row r="122" spans="1:40" s="428" customFormat="1" ht="39.75" customHeight="1">
      <c r="A122" s="65"/>
      <c r="B122" s="291">
        <v>7</v>
      </c>
      <c r="C122" s="186" t="s">
        <v>113</v>
      </c>
      <c r="D122" s="293">
        <v>61</v>
      </c>
      <c r="E122" s="293">
        <v>2571</v>
      </c>
      <c r="F122" s="293">
        <v>1</v>
      </c>
      <c r="G122" s="293" t="s">
        <v>271</v>
      </c>
      <c r="H122" s="293" t="s">
        <v>19</v>
      </c>
      <c r="I122" s="293" t="s">
        <v>462</v>
      </c>
      <c r="J122" s="697">
        <v>7833.87</v>
      </c>
      <c r="K122" s="292" t="s">
        <v>463</v>
      </c>
      <c r="L122" s="545" t="s">
        <v>224</v>
      </c>
      <c r="M122" s="427" t="s">
        <v>426</v>
      </c>
      <c r="N122" s="207" t="s">
        <v>464</v>
      </c>
      <c r="O122" s="475"/>
      <c r="P122" s="723"/>
      <c r="Q122" s="734"/>
      <c r="R122" s="6"/>
      <c r="S122" s="6"/>
      <c r="T122" s="6"/>
      <c r="U122" s="6"/>
      <c r="V122" s="6"/>
      <c r="W122" s="6"/>
      <c r="X122" s="6"/>
      <c r="Y122" s="6"/>
      <c r="Z122" s="6"/>
      <c r="AA122" s="6"/>
      <c r="AB122" s="6"/>
      <c r="AC122" s="6"/>
      <c r="AD122" s="6"/>
      <c r="AE122" s="6"/>
      <c r="AF122" s="6"/>
      <c r="AG122" s="6"/>
      <c r="AH122" s="6"/>
      <c r="AI122" s="6"/>
      <c r="AJ122" s="6"/>
      <c r="AK122" s="6"/>
      <c r="AL122" s="6"/>
      <c r="AM122" s="6"/>
      <c r="AN122" s="6"/>
    </row>
    <row r="123" spans="1:40" s="428" customFormat="1" ht="39.75" customHeight="1" thickBot="1">
      <c r="A123" s="65"/>
      <c r="B123" s="429">
        <v>8</v>
      </c>
      <c r="C123" s="426" t="s">
        <v>113</v>
      </c>
      <c r="D123" s="146">
        <v>61</v>
      </c>
      <c r="E123" s="146">
        <v>2571</v>
      </c>
      <c r="F123" s="146">
        <v>2</v>
      </c>
      <c r="G123" s="146" t="s">
        <v>393</v>
      </c>
      <c r="H123" s="146" t="s">
        <v>19</v>
      </c>
      <c r="I123" s="146"/>
      <c r="J123" s="698">
        <v>10</v>
      </c>
      <c r="K123" s="611" t="s">
        <v>465</v>
      </c>
      <c r="L123" s="544" t="s">
        <v>262</v>
      </c>
      <c r="M123" s="430" t="s">
        <v>426</v>
      </c>
      <c r="N123" s="595"/>
      <c r="O123" s="474"/>
      <c r="P123" s="723"/>
      <c r="Q123" s="734"/>
      <c r="R123" s="6"/>
      <c r="S123" s="6"/>
      <c r="T123" s="6"/>
      <c r="U123" s="6"/>
      <c r="V123" s="6"/>
      <c r="W123" s="6"/>
      <c r="X123" s="6"/>
      <c r="Y123" s="6"/>
      <c r="Z123" s="6"/>
      <c r="AA123" s="6"/>
      <c r="AB123" s="6"/>
      <c r="AC123" s="6"/>
      <c r="AD123" s="6"/>
      <c r="AE123" s="6"/>
      <c r="AF123" s="6"/>
      <c r="AG123" s="6"/>
      <c r="AH123" s="6"/>
      <c r="AI123" s="6"/>
      <c r="AJ123" s="6"/>
      <c r="AK123" s="6"/>
      <c r="AL123" s="6"/>
      <c r="AM123" s="6"/>
      <c r="AN123" s="6"/>
    </row>
    <row r="124" spans="1:40" s="428" customFormat="1" ht="24.75" customHeight="1" thickBot="1" thickTop="1">
      <c r="A124" s="65"/>
      <c r="B124" s="380"/>
      <c r="C124" s="381"/>
      <c r="D124" s="382"/>
      <c r="E124" s="382"/>
      <c r="F124" s="382"/>
      <c r="G124" s="382"/>
      <c r="H124" s="382"/>
      <c r="I124" s="382"/>
      <c r="J124" s="699"/>
      <c r="K124" s="383"/>
      <c r="L124" s="557"/>
      <c r="M124" s="431"/>
      <c r="N124" s="644"/>
      <c r="O124" s="384"/>
      <c r="P124" s="723"/>
      <c r="Q124" s="734"/>
      <c r="R124" s="6"/>
      <c r="S124" s="6"/>
      <c r="T124" s="6"/>
      <c r="U124" s="6"/>
      <c r="V124" s="6"/>
      <c r="W124" s="6"/>
      <c r="X124" s="6"/>
      <c r="Y124" s="6"/>
      <c r="Z124" s="6"/>
      <c r="AA124" s="6"/>
      <c r="AB124" s="6"/>
      <c r="AC124" s="6"/>
      <c r="AD124" s="6"/>
      <c r="AE124" s="6"/>
      <c r="AF124" s="6"/>
      <c r="AG124" s="6"/>
      <c r="AH124" s="6"/>
      <c r="AI124" s="6"/>
      <c r="AJ124" s="6"/>
      <c r="AK124" s="6"/>
      <c r="AL124" s="6"/>
      <c r="AM124" s="6"/>
      <c r="AN124" s="6"/>
    </row>
    <row r="125" spans="1:40" s="1" customFormat="1" ht="24.75" customHeight="1" thickBot="1" thickTop="1">
      <c r="A125" s="182"/>
      <c r="B125" s="33" t="s">
        <v>0</v>
      </c>
      <c r="C125" s="113" t="s">
        <v>1</v>
      </c>
      <c r="D125" s="33" t="s">
        <v>2</v>
      </c>
      <c r="E125" s="33" t="s">
        <v>3</v>
      </c>
      <c r="F125" s="33" t="s">
        <v>214</v>
      </c>
      <c r="G125" s="33" t="s">
        <v>215</v>
      </c>
      <c r="H125" s="33" t="s">
        <v>4</v>
      </c>
      <c r="I125" s="33" t="s">
        <v>216</v>
      </c>
      <c r="J125" s="700" t="s">
        <v>217</v>
      </c>
      <c r="K125" s="591" t="s">
        <v>218</v>
      </c>
      <c r="L125" s="538" t="s">
        <v>219</v>
      </c>
      <c r="M125" s="626" t="s">
        <v>5</v>
      </c>
      <c r="N125" s="645" t="s">
        <v>6</v>
      </c>
      <c r="O125" s="659" t="s">
        <v>47</v>
      </c>
      <c r="P125" s="527" t="s">
        <v>660</v>
      </c>
      <c r="Q125" s="733" t="s">
        <v>661</v>
      </c>
      <c r="R125" s="6"/>
      <c r="S125" s="6"/>
      <c r="T125" s="6"/>
      <c r="U125" s="6"/>
      <c r="V125" s="6"/>
      <c r="W125" s="6"/>
      <c r="X125" s="6"/>
      <c r="Y125" s="6"/>
      <c r="Z125" s="6"/>
      <c r="AA125" s="6"/>
      <c r="AB125" s="6"/>
      <c r="AC125" s="6"/>
      <c r="AD125" s="6"/>
      <c r="AE125" s="6"/>
      <c r="AF125" s="6"/>
      <c r="AG125" s="6"/>
      <c r="AH125" s="6"/>
      <c r="AI125" s="6"/>
      <c r="AJ125" s="6"/>
      <c r="AK125" s="6"/>
      <c r="AL125" s="6"/>
      <c r="AM125" s="6"/>
      <c r="AN125" s="6"/>
    </row>
    <row r="126" spans="1:40" s="1" customFormat="1" ht="39.75" customHeight="1" thickTop="1">
      <c r="A126" s="181"/>
      <c r="B126" s="308">
        <v>1</v>
      </c>
      <c r="C126" s="130" t="s">
        <v>466</v>
      </c>
      <c r="D126" s="131">
        <v>103</v>
      </c>
      <c r="E126" s="131">
        <v>149</v>
      </c>
      <c r="F126" s="132">
        <v>1</v>
      </c>
      <c r="G126" s="131" t="s">
        <v>467</v>
      </c>
      <c r="H126" s="131" t="s">
        <v>19</v>
      </c>
      <c r="I126" s="131" t="s">
        <v>468</v>
      </c>
      <c r="J126" s="696">
        <v>3783.56</v>
      </c>
      <c r="K126" s="372" t="s">
        <v>469</v>
      </c>
      <c r="L126" s="553">
        <v>1</v>
      </c>
      <c r="M126" s="377" t="s">
        <v>470</v>
      </c>
      <c r="N126" s="553" t="s">
        <v>234</v>
      </c>
      <c r="O126" s="476"/>
      <c r="P126" s="723"/>
      <c r="Q126" s="734"/>
      <c r="R126" s="6"/>
      <c r="S126" s="6"/>
      <c r="T126" s="6"/>
      <c r="U126" s="6"/>
      <c r="V126" s="6"/>
      <c r="W126" s="6"/>
      <c r="X126" s="6"/>
      <c r="Y126" s="6"/>
      <c r="Z126" s="6"/>
      <c r="AA126" s="6"/>
      <c r="AB126" s="6"/>
      <c r="AC126" s="6"/>
      <c r="AD126" s="6"/>
      <c r="AE126" s="6"/>
      <c r="AF126" s="6"/>
      <c r="AG126" s="6"/>
      <c r="AH126" s="6"/>
      <c r="AI126" s="6"/>
      <c r="AJ126" s="6"/>
      <c r="AK126" s="6"/>
      <c r="AL126" s="6"/>
      <c r="AM126" s="6"/>
      <c r="AN126" s="6"/>
    </row>
    <row r="127" spans="1:40" s="1" customFormat="1" ht="39.75" customHeight="1">
      <c r="A127" s="181"/>
      <c r="B127" s="432">
        <v>2</v>
      </c>
      <c r="C127" s="415" t="s">
        <v>466</v>
      </c>
      <c r="D127" s="416">
        <v>103</v>
      </c>
      <c r="E127" s="416">
        <v>1435</v>
      </c>
      <c r="F127" s="416">
        <v>33</v>
      </c>
      <c r="G127" s="416" t="s">
        <v>255</v>
      </c>
      <c r="H127" s="416">
        <v>2</v>
      </c>
      <c r="I127" s="416" t="s">
        <v>258</v>
      </c>
      <c r="J127" s="701">
        <v>185.92</v>
      </c>
      <c r="K127" s="612" t="s">
        <v>754</v>
      </c>
      <c r="L127" s="564">
        <v>3</v>
      </c>
      <c r="M127" s="612" t="s">
        <v>470</v>
      </c>
      <c r="N127" s="433" t="s">
        <v>471</v>
      </c>
      <c r="O127" s="490"/>
      <c r="P127" s="722"/>
      <c r="Q127" s="734"/>
      <c r="R127" s="6"/>
      <c r="S127" s="6"/>
      <c r="T127" s="6"/>
      <c r="U127" s="6"/>
      <c r="V127" s="6"/>
      <c r="W127" s="6"/>
      <c r="X127" s="6"/>
      <c r="Y127" s="6"/>
      <c r="Z127" s="6"/>
      <c r="AA127" s="6"/>
      <c r="AB127" s="6"/>
      <c r="AC127" s="6"/>
      <c r="AD127" s="6"/>
      <c r="AE127" s="6"/>
      <c r="AF127" s="6"/>
      <c r="AG127" s="6"/>
      <c r="AH127" s="6"/>
      <c r="AI127" s="6"/>
      <c r="AJ127" s="6"/>
      <c r="AK127" s="6"/>
      <c r="AL127" s="6"/>
      <c r="AM127" s="6"/>
      <c r="AN127" s="6"/>
    </row>
    <row r="128" spans="1:40" s="1" customFormat="1" ht="30">
      <c r="A128" s="181"/>
      <c r="B128" s="1064">
        <v>3</v>
      </c>
      <c r="C128" s="1067" t="s">
        <v>466</v>
      </c>
      <c r="D128" s="1053">
        <v>33</v>
      </c>
      <c r="E128" s="1053">
        <v>282</v>
      </c>
      <c r="F128" s="1053">
        <v>1</v>
      </c>
      <c r="G128" s="1053" t="s">
        <v>275</v>
      </c>
      <c r="H128" s="1053">
        <v>5</v>
      </c>
      <c r="I128" s="1053" t="s">
        <v>472</v>
      </c>
      <c r="J128" s="1058">
        <v>375.98</v>
      </c>
      <c r="K128" s="1039" t="s">
        <v>473</v>
      </c>
      <c r="L128" s="1042">
        <v>1</v>
      </c>
      <c r="M128" s="629" t="s">
        <v>474</v>
      </c>
      <c r="N128" s="1042" t="s">
        <v>475</v>
      </c>
      <c r="O128" s="1046" t="s">
        <v>715</v>
      </c>
      <c r="P128" s="723"/>
      <c r="Q128" s="734"/>
      <c r="R128" s="6"/>
      <c r="S128" s="6"/>
      <c r="T128" s="6"/>
      <c r="U128" s="6"/>
      <c r="V128" s="6"/>
      <c r="W128" s="6"/>
      <c r="X128" s="6"/>
      <c r="Y128" s="6"/>
      <c r="Z128" s="6"/>
      <c r="AA128" s="6"/>
      <c r="AB128" s="6"/>
      <c r="AC128" s="6"/>
      <c r="AD128" s="6"/>
      <c r="AE128" s="6"/>
      <c r="AF128" s="6"/>
      <c r="AG128" s="6"/>
      <c r="AH128" s="6"/>
      <c r="AI128" s="6"/>
      <c r="AJ128" s="6"/>
      <c r="AK128" s="6"/>
      <c r="AL128" s="6"/>
      <c r="AM128" s="6"/>
      <c r="AN128" s="6"/>
    </row>
    <row r="129" spans="1:40" s="209" customFormat="1" ht="30">
      <c r="A129" s="347"/>
      <c r="B129" s="1065"/>
      <c r="C129" s="1068"/>
      <c r="D129" s="1056"/>
      <c r="E129" s="1056"/>
      <c r="F129" s="1056"/>
      <c r="G129" s="1054"/>
      <c r="H129" s="1056"/>
      <c r="I129" s="1054"/>
      <c r="J129" s="1059"/>
      <c r="K129" s="1040"/>
      <c r="L129" s="1043"/>
      <c r="M129" s="629" t="s">
        <v>476</v>
      </c>
      <c r="N129" s="1043"/>
      <c r="O129" s="1047"/>
      <c r="P129" s="723"/>
      <c r="Q129" s="734"/>
      <c r="R129" s="6"/>
      <c r="S129" s="6"/>
      <c r="T129" s="6"/>
      <c r="U129" s="6"/>
      <c r="V129" s="6"/>
      <c r="W129" s="6"/>
      <c r="X129" s="6"/>
      <c r="Y129" s="6"/>
      <c r="Z129" s="6"/>
      <c r="AA129" s="6"/>
      <c r="AB129" s="6"/>
      <c r="AC129" s="6"/>
      <c r="AD129" s="6"/>
      <c r="AE129" s="6"/>
      <c r="AF129" s="6"/>
      <c r="AG129" s="6"/>
      <c r="AH129" s="6"/>
      <c r="AI129" s="6"/>
      <c r="AJ129" s="6"/>
      <c r="AK129" s="6"/>
      <c r="AL129" s="6"/>
      <c r="AM129" s="6"/>
      <c r="AN129" s="6"/>
    </row>
    <row r="130" spans="1:40" s="209" customFormat="1" ht="30.75" thickBot="1">
      <c r="A130" s="65"/>
      <c r="B130" s="1066"/>
      <c r="C130" s="1069"/>
      <c r="D130" s="1057"/>
      <c r="E130" s="1057"/>
      <c r="F130" s="1057"/>
      <c r="G130" s="1055"/>
      <c r="H130" s="1057"/>
      <c r="I130" s="1054"/>
      <c r="J130" s="1060"/>
      <c r="K130" s="1041"/>
      <c r="L130" s="1044"/>
      <c r="M130" s="630" t="s">
        <v>477</v>
      </c>
      <c r="N130" s="1045"/>
      <c r="O130" s="1048"/>
      <c r="P130" s="722"/>
      <c r="Q130" s="734"/>
      <c r="R130" s="6"/>
      <c r="S130" s="6"/>
      <c r="T130" s="6"/>
      <c r="U130" s="6"/>
      <c r="V130" s="6"/>
      <c r="W130" s="6"/>
      <c r="X130" s="6"/>
      <c r="Y130" s="6"/>
      <c r="Z130" s="6"/>
      <c r="AA130" s="6"/>
      <c r="AB130" s="6"/>
      <c r="AC130" s="6"/>
      <c r="AD130" s="6"/>
      <c r="AE130" s="6"/>
      <c r="AF130" s="6"/>
      <c r="AG130" s="6"/>
      <c r="AH130" s="6"/>
      <c r="AI130" s="6"/>
      <c r="AJ130" s="6"/>
      <c r="AK130" s="6"/>
      <c r="AL130" s="6"/>
      <c r="AM130" s="6"/>
      <c r="AN130" s="6"/>
    </row>
    <row r="131" spans="1:40" s="14" customFormat="1" ht="24.75" customHeight="1" thickBot="1" thickTop="1">
      <c r="A131" s="181"/>
      <c r="B131" s="434"/>
      <c r="C131" s="191"/>
      <c r="D131" s="409"/>
      <c r="E131" s="409"/>
      <c r="F131" s="409"/>
      <c r="G131" s="409"/>
      <c r="H131" s="409"/>
      <c r="I131" s="382"/>
      <c r="J131" s="699"/>
      <c r="K131" s="605"/>
      <c r="L131" s="557"/>
      <c r="M131" s="605"/>
      <c r="N131" s="646"/>
      <c r="O131" s="410"/>
      <c r="P131" s="723"/>
      <c r="Q131" s="735"/>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row>
    <row r="132" spans="1:40" s="14" customFormat="1" ht="24.75" customHeight="1" thickBot="1" thickTop="1">
      <c r="A132" s="181"/>
      <c r="B132" s="435" t="s">
        <v>0</v>
      </c>
      <c r="C132" s="337" t="s">
        <v>1</v>
      </c>
      <c r="D132" s="338" t="s">
        <v>2</v>
      </c>
      <c r="E132" s="338" t="s">
        <v>3</v>
      </c>
      <c r="F132" s="338" t="s">
        <v>214</v>
      </c>
      <c r="G132" s="338" t="s">
        <v>215</v>
      </c>
      <c r="H132" s="338" t="s">
        <v>4</v>
      </c>
      <c r="I132" s="338" t="s">
        <v>216</v>
      </c>
      <c r="J132" s="570" t="s">
        <v>217</v>
      </c>
      <c r="K132" s="613" t="s">
        <v>218</v>
      </c>
      <c r="L132" s="570" t="s">
        <v>219</v>
      </c>
      <c r="M132" s="631" t="s">
        <v>5</v>
      </c>
      <c r="N132" s="647" t="s">
        <v>6</v>
      </c>
      <c r="O132" s="660" t="s">
        <v>47</v>
      </c>
      <c r="P132" s="527" t="s">
        <v>660</v>
      </c>
      <c r="Q132" s="733" t="s">
        <v>661</v>
      </c>
      <c r="R132" s="181"/>
      <c r="S132" s="181"/>
      <c r="T132" s="181"/>
      <c r="U132" s="181"/>
      <c r="V132" s="181"/>
      <c r="W132" s="181"/>
      <c r="X132" s="181"/>
      <c r="Y132" s="181"/>
      <c r="Z132" s="181"/>
      <c r="AA132" s="181"/>
      <c r="AB132" s="181"/>
      <c r="AC132" s="181"/>
      <c r="AD132" s="181"/>
      <c r="AE132" s="181"/>
      <c r="AF132" s="181"/>
      <c r="AG132" s="181"/>
      <c r="AH132" s="181"/>
      <c r="AI132" s="181"/>
      <c r="AJ132" s="181"/>
      <c r="AK132" s="181"/>
      <c r="AL132" s="181"/>
      <c r="AM132" s="181"/>
      <c r="AN132" s="181"/>
    </row>
    <row r="133" spans="1:40" s="428" customFormat="1" ht="39.75" customHeight="1" thickTop="1">
      <c r="A133" s="46"/>
      <c r="B133" s="1049">
        <v>1</v>
      </c>
      <c r="C133" s="1050" t="s">
        <v>478</v>
      </c>
      <c r="D133" s="959">
        <v>3</v>
      </c>
      <c r="E133" s="131">
        <v>1</v>
      </c>
      <c r="F133" s="131">
        <v>2</v>
      </c>
      <c r="G133" s="959" t="s">
        <v>275</v>
      </c>
      <c r="H133" s="959">
        <v>3</v>
      </c>
      <c r="I133" s="959" t="s">
        <v>479</v>
      </c>
      <c r="J133" s="1031">
        <v>585.46</v>
      </c>
      <c r="K133" s="1033" t="s">
        <v>480</v>
      </c>
      <c r="L133" s="1023" t="s">
        <v>262</v>
      </c>
      <c r="M133" s="1033" t="s">
        <v>481</v>
      </c>
      <c r="N133" s="648" t="s">
        <v>734</v>
      </c>
      <c r="O133" s="661"/>
      <c r="P133" s="723"/>
      <c r="Q133" s="734"/>
      <c r="R133" s="6"/>
      <c r="S133" s="6"/>
      <c r="T133" s="6"/>
      <c r="U133" s="6"/>
      <c r="V133" s="6"/>
      <c r="W133" s="6"/>
      <c r="X133" s="6"/>
      <c r="Y133" s="6"/>
      <c r="Z133" s="6"/>
      <c r="AA133" s="6"/>
      <c r="AB133" s="6"/>
      <c r="AC133" s="6"/>
      <c r="AD133" s="6"/>
      <c r="AE133" s="6"/>
      <c r="AF133" s="6"/>
      <c r="AG133" s="6"/>
      <c r="AH133" s="6"/>
      <c r="AI133" s="6"/>
      <c r="AJ133" s="6"/>
      <c r="AK133" s="6"/>
      <c r="AL133" s="6"/>
      <c r="AM133" s="6"/>
      <c r="AN133" s="6"/>
    </row>
    <row r="134" spans="1:40" s="428" customFormat="1" ht="39.75" customHeight="1">
      <c r="A134" s="46"/>
      <c r="B134" s="1049"/>
      <c r="C134" s="1051"/>
      <c r="D134" s="960"/>
      <c r="E134" s="123">
        <v>678</v>
      </c>
      <c r="F134" s="123">
        <v>3</v>
      </c>
      <c r="G134" s="960"/>
      <c r="H134" s="960"/>
      <c r="I134" s="960"/>
      <c r="J134" s="1032"/>
      <c r="K134" s="972"/>
      <c r="L134" s="1034"/>
      <c r="M134" s="972"/>
      <c r="N134" s="648" t="s">
        <v>734</v>
      </c>
      <c r="O134" s="476"/>
      <c r="P134" s="722"/>
      <c r="Q134" s="734"/>
      <c r="R134" s="6"/>
      <c r="S134" s="6"/>
      <c r="T134" s="6"/>
      <c r="U134" s="6"/>
      <c r="V134" s="6"/>
      <c r="W134" s="6"/>
      <c r="X134" s="6"/>
      <c r="Y134" s="6"/>
      <c r="Z134" s="6"/>
      <c r="AA134" s="6"/>
      <c r="AB134" s="6"/>
      <c r="AC134" s="6"/>
      <c r="AD134" s="6"/>
      <c r="AE134" s="6"/>
      <c r="AF134" s="6"/>
      <c r="AG134" s="6"/>
      <c r="AH134" s="6"/>
      <c r="AI134" s="6"/>
      <c r="AJ134" s="6"/>
      <c r="AK134" s="6"/>
      <c r="AL134" s="6"/>
      <c r="AM134" s="6"/>
      <c r="AN134" s="6"/>
    </row>
    <row r="135" spans="1:40" s="428" customFormat="1" ht="39.75" customHeight="1">
      <c r="A135" s="46"/>
      <c r="B135" s="432">
        <v>2</v>
      </c>
      <c r="C135" s="366" t="s">
        <v>478</v>
      </c>
      <c r="D135" s="131">
        <v>3</v>
      </c>
      <c r="E135" s="131">
        <v>678</v>
      </c>
      <c r="F135" s="131">
        <v>1</v>
      </c>
      <c r="G135" s="131" t="s">
        <v>221</v>
      </c>
      <c r="H135" s="131" t="s">
        <v>19</v>
      </c>
      <c r="I135" s="131" t="s">
        <v>482</v>
      </c>
      <c r="J135" s="696">
        <v>4534.01</v>
      </c>
      <c r="K135" s="372" t="s">
        <v>483</v>
      </c>
      <c r="L135" s="553">
        <v>1</v>
      </c>
      <c r="M135" s="392" t="s">
        <v>481</v>
      </c>
      <c r="N135" s="648" t="s">
        <v>734</v>
      </c>
      <c r="O135" s="476"/>
      <c r="P135" s="723"/>
      <c r="Q135" s="734"/>
      <c r="R135" s="6"/>
      <c r="S135" s="6"/>
      <c r="T135" s="6"/>
      <c r="U135" s="6"/>
      <c r="V135" s="6"/>
      <c r="W135" s="6"/>
      <c r="X135" s="6"/>
      <c r="Y135" s="6"/>
      <c r="Z135" s="6"/>
      <c r="AA135" s="6"/>
      <c r="AB135" s="6"/>
      <c r="AC135" s="6"/>
      <c r="AD135" s="6"/>
      <c r="AE135" s="6"/>
      <c r="AF135" s="6"/>
      <c r="AG135" s="6"/>
      <c r="AH135" s="6"/>
      <c r="AI135" s="6"/>
      <c r="AJ135" s="6"/>
      <c r="AK135" s="6"/>
      <c r="AL135" s="6"/>
      <c r="AM135" s="6"/>
      <c r="AN135" s="6"/>
    </row>
    <row r="136" spans="1:40" s="428" customFormat="1" ht="39.75" customHeight="1">
      <c r="A136" s="46"/>
      <c r="B136" s="432">
        <v>3</v>
      </c>
      <c r="C136" s="366" t="s">
        <v>478</v>
      </c>
      <c r="D136" s="131">
        <v>3</v>
      </c>
      <c r="E136" s="131">
        <v>678</v>
      </c>
      <c r="F136" s="131">
        <v>2</v>
      </c>
      <c r="G136" s="131" t="s">
        <v>275</v>
      </c>
      <c r="H136" s="131">
        <v>3</v>
      </c>
      <c r="I136" s="131" t="s">
        <v>484</v>
      </c>
      <c r="J136" s="696">
        <v>279.3</v>
      </c>
      <c r="K136" s="372" t="s">
        <v>485</v>
      </c>
      <c r="L136" s="553" t="s">
        <v>262</v>
      </c>
      <c r="M136" s="392" t="s">
        <v>481</v>
      </c>
      <c r="N136" s="648" t="s">
        <v>734</v>
      </c>
      <c r="O136" s="476"/>
      <c r="P136" s="723"/>
      <c r="Q136" s="734"/>
      <c r="R136" s="6"/>
      <c r="S136" s="6"/>
      <c r="T136" s="6"/>
      <c r="U136" s="6"/>
      <c r="V136" s="6"/>
      <c r="W136" s="6"/>
      <c r="X136" s="6"/>
      <c r="Y136" s="6"/>
      <c r="Z136" s="6"/>
      <c r="AA136" s="6"/>
      <c r="AB136" s="6"/>
      <c r="AC136" s="6"/>
      <c r="AD136" s="6"/>
      <c r="AE136" s="6"/>
      <c r="AF136" s="6"/>
      <c r="AG136" s="6"/>
      <c r="AH136" s="6"/>
      <c r="AI136" s="6"/>
      <c r="AJ136" s="6"/>
      <c r="AK136" s="6"/>
      <c r="AL136" s="6"/>
      <c r="AM136" s="6"/>
      <c r="AN136" s="6"/>
    </row>
    <row r="137" spans="1:40" s="1" customFormat="1" ht="39.75" customHeight="1">
      <c r="A137" s="46"/>
      <c r="B137" s="432">
        <v>4</v>
      </c>
      <c r="C137" s="366" t="s">
        <v>478</v>
      </c>
      <c r="D137" s="131">
        <v>3</v>
      </c>
      <c r="E137" s="131">
        <v>678</v>
      </c>
      <c r="F137" s="131">
        <v>4</v>
      </c>
      <c r="G137" s="131" t="s">
        <v>275</v>
      </c>
      <c r="H137" s="131">
        <v>6</v>
      </c>
      <c r="I137" s="131" t="s">
        <v>486</v>
      </c>
      <c r="J137" s="696">
        <v>160.51</v>
      </c>
      <c r="K137" s="372" t="s">
        <v>487</v>
      </c>
      <c r="L137" s="553" t="s">
        <v>262</v>
      </c>
      <c r="M137" s="392" t="s">
        <v>481</v>
      </c>
      <c r="N137" s="648" t="s">
        <v>734</v>
      </c>
      <c r="O137" s="476"/>
      <c r="P137" s="723"/>
      <c r="Q137" s="734"/>
      <c r="R137" s="6"/>
      <c r="S137" s="6"/>
      <c r="T137" s="6"/>
      <c r="U137" s="6"/>
      <c r="V137" s="6"/>
      <c r="W137" s="6"/>
      <c r="X137" s="6"/>
      <c r="Y137" s="6"/>
      <c r="Z137" s="6"/>
      <c r="AA137" s="6"/>
      <c r="AB137" s="6"/>
      <c r="AC137" s="6"/>
      <c r="AD137" s="6"/>
      <c r="AE137" s="6"/>
      <c r="AF137" s="6"/>
      <c r="AG137" s="6"/>
      <c r="AH137" s="6"/>
      <c r="AI137" s="6"/>
      <c r="AJ137" s="6"/>
      <c r="AK137" s="6"/>
      <c r="AL137" s="6"/>
      <c r="AM137" s="6"/>
      <c r="AN137" s="6"/>
    </row>
    <row r="138" spans="1:40" s="209" customFormat="1" ht="39.75" customHeight="1">
      <c r="A138" s="65"/>
      <c r="B138" s="432">
        <v>5</v>
      </c>
      <c r="C138" s="366" t="s">
        <v>478</v>
      </c>
      <c r="D138" s="131">
        <v>3</v>
      </c>
      <c r="E138" s="131">
        <v>2208</v>
      </c>
      <c r="F138" s="131">
        <v>1</v>
      </c>
      <c r="G138" s="131" t="s">
        <v>259</v>
      </c>
      <c r="H138" s="131">
        <v>4</v>
      </c>
      <c r="I138" s="131" t="s">
        <v>488</v>
      </c>
      <c r="J138" s="696">
        <v>556.22</v>
      </c>
      <c r="K138" s="372" t="s">
        <v>489</v>
      </c>
      <c r="L138" s="553" t="s">
        <v>262</v>
      </c>
      <c r="M138" s="392" t="s">
        <v>481</v>
      </c>
      <c r="N138" s="648" t="s">
        <v>734</v>
      </c>
      <c r="O138" s="476"/>
      <c r="P138" s="723"/>
      <c r="Q138" s="734"/>
      <c r="R138" s="6"/>
      <c r="S138" s="6"/>
      <c r="T138" s="6"/>
      <c r="U138" s="6"/>
      <c r="V138" s="6"/>
      <c r="W138" s="6"/>
      <c r="X138" s="6"/>
      <c r="Y138" s="6"/>
      <c r="Z138" s="6"/>
      <c r="AA138" s="6"/>
      <c r="AB138" s="6"/>
      <c r="AC138" s="6"/>
      <c r="AD138" s="6"/>
      <c r="AE138" s="6"/>
      <c r="AF138" s="6"/>
      <c r="AG138" s="6"/>
      <c r="AH138" s="6"/>
      <c r="AI138" s="6"/>
      <c r="AJ138" s="6"/>
      <c r="AK138" s="6"/>
      <c r="AL138" s="6"/>
      <c r="AM138" s="6"/>
      <c r="AN138" s="6"/>
    </row>
    <row r="139" spans="1:40" s="209" customFormat="1" ht="39.75" customHeight="1">
      <c r="A139" s="65"/>
      <c r="B139" s="432">
        <v>6</v>
      </c>
      <c r="C139" s="366" t="s">
        <v>478</v>
      </c>
      <c r="D139" s="131">
        <v>3</v>
      </c>
      <c r="E139" s="131">
        <v>2208</v>
      </c>
      <c r="F139" s="131">
        <v>2</v>
      </c>
      <c r="G139" s="131" t="s">
        <v>275</v>
      </c>
      <c r="H139" s="131">
        <v>6</v>
      </c>
      <c r="I139" s="131" t="s">
        <v>490</v>
      </c>
      <c r="J139" s="696">
        <v>1559.39</v>
      </c>
      <c r="K139" s="372" t="s">
        <v>491</v>
      </c>
      <c r="L139" s="553" t="s">
        <v>262</v>
      </c>
      <c r="M139" s="392" t="s">
        <v>481</v>
      </c>
      <c r="N139" s="648" t="s">
        <v>734</v>
      </c>
      <c r="O139" s="476"/>
      <c r="P139" s="723"/>
      <c r="Q139" s="734"/>
      <c r="R139" s="6"/>
      <c r="S139" s="6"/>
      <c r="T139" s="6"/>
      <c r="U139" s="6"/>
      <c r="V139" s="6"/>
      <c r="W139" s="6"/>
      <c r="X139" s="6"/>
      <c r="Y139" s="6"/>
      <c r="Z139" s="6"/>
      <c r="AA139" s="6"/>
      <c r="AB139" s="6"/>
      <c r="AC139" s="6"/>
      <c r="AD139" s="6"/>
      <c r="AE139" s="6"/>
      <c r="AF139" s="6"/>
      <c r="AG139" s="6"/>
      <c r="AH139" s="6"/>
      <c r="AI139" s="6"/>
      <c r="AJ139" s="6"/>
      <c r="AK139" s="6"/>
      <c r="AL139" s="6"/>
      <c r="AM139" s="6"/>
      <c r="AN139" s="6"/>
    </row>
    <row r="140" spans="1:40" s="209" customFormat="1" ht="39.75" customHeight="1" thickBot="1">
      <c r="A140" s="65"/>
      <c r="B140" s="356">
        <v>7</v>
      </c>
      <c r="C140" s="388" t="s">
        <v>478</v>
      </c>
      <c r="D140" s="241">
        <v>4</v>
      </c>
      <c r="E140" s="241">
        <v>66</v>
      </c>
      <c r="F140" s="241">
        <v>1</v>
      </c>
      <c r="G140" s="241" t="s">
        <v>221</v>
      </c>
      <c r="H140" s="241" t="s">
        <v>19</v>
      </c>
      <c r="I140" s="241" t="s">
        <v>492</v>
      </c>
      <c r="J140" s="702">
        <v>18628.57</v>
      </c>
      <c r="K140" s="460" t="s">
        <v>493</v>
      </c>
      <c r="L140" s="571" t="s">
        <v>425</v>
      </c>
      <c r="M140" s="460" t="s">
        <v>494</v>
      </c>
      <c r="N140" s="648" t="s">
        <v>734</v>
      </c>
      <c r="O140" s="478"/>
      <c r="P140" s="722"/>
      <c r="Q140" s="734"/>
      <c r="R140" s="6"/>
      <c r="S140" s="6"/>
      <c r="T140" s="6"/>
      <c r="U140" s="6"/>
      <c r="V140" s="6"/>
      <c r="W140" s="6"/>
      <c r="X140" s="6"/>
      <c r="Y140" s="6"/>
      <c r="Z140" s="6"/>
      <c r="AA140" s="6"/>
      <c r="AB140" s="6"/>
      <c r="AC140" s="6"/>
      <c r="AD140" s="6"/>
      <c r="AE140" s="6"/>
      <c r="AF140" s="6"/>
      <c r="AG140" s="6"/>
      <c r="AH140" s="6"/>
      <c r="AI140" s="6"/>
      <c r="AJ140" s="6"/>
      <c r="AK140" s="6"/>
      <c r="AL140" s="6"/>
      <c r="AM140" s="6"/>
      <c r="AN140" s="6"/>
    </row>
    <row r="141" spans="1:40" s="209" customFormat="1" ht="24.75" customHeight="1" thickBot="1" thickTop="1">
      <c r="A141" s="65"/>
      <c r="B141" s="380"/>
      <c r="C141" s="381"/>
      <c r="D141" s="382"/>
      <c r="E141" s="382"/>
      <c r="F141" s="382"/>
      <c r="G141" s="382"/>
      <c r="H141" s="382"/>
      <c r="I141" s="382"/>
      <c r="J141" s="699"/>
      <c r="K141" s="383"/>
      <c r="L141" s="557"/>
      <c r="M141" s="383"/>
      <c r="N141" s="384"/>
      <c r="O141" s="384"/>
      <c r="P141" s="722"/>
      <c r="Q141" s="734"/>
      <c r="R141" s="6"/>
      <c r="S141" s="6"/>
      <c r="T141" s="6"/>
      <c r="U141" s="6"/>
      <c r="V141" s="6"/>
      <c r="W141" s="6"/>
      <c r="X141" s="6"/>
      <c r="Y141" s="6"/>
      <c r="Z141" s="6"/>
      <c r="AA141" s="6"/>
      <c r="AB141" s="6"/>
      <c r="AC141" s="6"/>
      <c r="AD141" s="6"/>
      <c r="AE141" s="6"/>
      <c r="AF141" s="6"/>
      <c r="AG141" s="6"/>
      <c r="AH141" s="6"/>
      <c r="AI141" s="6"/>
      <c r="AJ141" s="6"/>
      <c r="AK141" s="6"/>
      <c r="AL141" s="6"/>
      <c r="AM141" s="6"/>
      <c r="AN141" s="6"/>
    </row>
    <row r="142" spans="1:40" s="210" customFormat="1" ht="24.75" customHeight="1" thickBot="1" thickTop="1">
      <c r="A142" s="182"/>
      <c r="B142" s="354" t="s">
        <v>0</v>
      </c>
      <c r="C142" s="323" t="s">
        <v>1</v>
      </c>
      <c r="D142" s="324" t="s">
        <v>2</v>
      </c>
      <c r="E142" s="324" t="s">
        <v>3</v>
      </c>
      <c r="F142" s="324" t="s">
        <v>214</v>
      </c>
      <c r="G142" s="324" t="s">
        <v>215</v>
      </c>
      <c r="H142" s="324" t="s">
        <v>4</v>
      </c>
      <c r="I142" s="324" t="s">
        <v>216</v>
      </c>
      <c r="J142" s="538" t="s">
        <v>217</v>
      </c>
      <c r="K142" s="591" t="s">
        <v>218</v>
      </c>
      <c r="L142" s="538" t="s">
        <v>219</v>
      </c>
      <c r="M142" s="626" t="s">
        <v>5</v>
      </c>
      <c r="N142" s="634" t="s">
        <v>6</v>
      </c>
      <c r="O142" s="652" t="s">
        <v>47</v>
      </c>
      <c r="P142" s="527" t="s">
        <v>660</v>
      </c>
      <c r="Q142" s="733" t="s">
        <v>661</v>
      </c>
      <c r="R142" s="181"/>
      <c r="S142" s="181"/>
      <c r="T142" s="46"/>
      <c r="U142" s="46"/>
      <c r="V142" s="46"/>
      <c r="W142" s="46"/>
      <c r="X142" s="46"/>
      <c r="Y142" s="181"/>
      <c r="Z142" s="181"/>
      <c r="AA142" s="181"/>
      <c r="AB142" s="181"/>
      <c r="AC142" s="181"/>
      <c r="AD142" s="181"/>
      <c r="AE142" s="181"/>
      <c r="AF142" s="181"/>
      <c r="AG142" s="181"/>
      <c r="AH142" s="181"/>
      <c r="AI142" s="181"/>
      <c r="AJ142" s="181"/>
      <c r="AK142" s="181"/>
      <c r="AL142" s="181"/>
      <c r="AM142" s="181"/>
      <c r="AN142" s="181"/>
    </row>
    <row r="143" spans="1:40" s="209" customFormat="1" ht="34.5" customHeight="1" thickBot="1" thickTop="1">
      <c r="A143" s="347"/>
      <c r="B143" s="356">
        <v>1</v>
      </c>
      <c r="C143" s="388" t="s">
        <v>496</v>
      </c>
      <c r="D143" s="241">
        <v>42</v>
      </c>
      <c r="E143" s="241">
        <v>8</v>
      </c>
      <c r="F143" s="241">
        <v>4</v>
      </c>
      <c r="G143" s="241" t="s">
        <v>221</v>
      </c>
      <c r="H143" s="241" t="s">
        <v>19</v>
      </c>
      <c r="I143" s="241" t="s">
        <v>497</v>
      </c>
      <c r="J143" s="703">
        <v>13337.19</v>
      </c>
      <c r="K143" s="465" t="s">
        <v>498</v>
      </c>
      <c r="L143" s="571" t="s">
        <v>499</v>
      </c>
      <c r="M143" s="465" t="s">
        <v>233</v>
      </c>
      <c r="N143" s="213"/>
      <c r="O143" s="472"/>
      <c r="P143" s="723"/>
      <c r="Q143" s="734"/>
      <c r="R143" s="6"/>
      <c r="S143" s="6"/>
      <c r="T143" s="65"/>
      <c r="U143" s="65"/>
      <c r="V143" s="65"/>
      <c r="W143" s="65"/>
      <c r="X143" s="65"/>
      <c r="Y143" s="6"/>
      <c r="Z143" s="6"/>
      <c r="AA143" s="6"/>
      <c r="AB143" s="6"/>
      <c r="AC143" s="6"/>
      <c r="AD143" s="6"/>
      <c r="AE143" s="6"/>
      <c r="AF143" s="6"/>
      <c r="AG143" s="6"/>
      <c r="AH143" s="6"/>
      <c r="AI143" s="6"/>
      <c r="AJ143" s="6"/>
      <c r="AK143" s="6"/>
      <c r="AL143" s="6"/>
      <c r="AM143" s="6"/>
      <c r="AN143" s="6"/>
    </row>
    <row r="144" spans="1:40" s="209" customFormat="1" ht="24.75" customHeight="1" thickBot="1" thickTop="1">
      <c r="A144" s="65"/>
      <c r="B144" s="87"/>
      <c r="C144" s="89"/>
      <c r="D144" s="67"/>
      <c r="E144" s="67"/>
      <c r="F144" s="67"/>
      <c r="G144" s="67"/>
      <c r="H144" s="67"/>
      <c r="I144" s="67"/>
      <c r="J144" s="704"/>
      <c r="K144" s="614"/>
      <c r="L144" s="569"/>
      <c r="M144" s="614"/>
      <c r="N144" s="649"/>
      <c r="O144" s="643"/>
      <c r="P144" s="722"/>
      <c r="Q144" s="734"/>
      <c r="R144" s="6"/>
      <c r="S144" s="6"/>
      <c r="T144" s="65"/>
      <c r="U144" s="65"/>
      <c r="V144" s="65"/>
      <c r="W144" s="65"/>
      <c r="X144" s="65"/>
      <c r="Y144" s="6"/>
      <c r="Z144" s="6"/>
      <c r="AA144" s="6"/>
      <c r="AB144" s="6"/>
      <c r="AC144" s="6"/>
      <c r="AD144" s="6"/>
      <c r="AE144" s="6"/>
      <c r="AF144" s="6"/>
      <c r="AG144" s="6"/>
      <c r="AH144" s="6"/>
      <c r="AI144" s="6"/>
      <c r="AJ144" s="6"/>
      <c r="AK144" s="6"/>
      <c r="AL144" s="6"/>
      <c r="AM144" s="6"/>
      <c r="AN144" s="6"/>
    </row>
    <row r="145" spans="1:40" s="210" customFormat="1" ht="24.75" customHeight="1" thickBot="1" thickTop="1">
      <c r="A145" s="182"/>
      <c r="B145" s="324" t="s">
        <v>0</v>
      </c>
      <c r="C145" s="323" t="s">
        <v>1</v>
      </c>
      <c r="D145" s="324" t="s">
        <v>2</v>
      </c>
      <c r="E145" s="324" t="s">
        <v>3</v>
      </c>
      <c r="F145" s="324" t="s">
        <v>214</v>
      </c>
      <c r="G145" s="324" t="s">
        <v>215</v>
      </c>
      <c r="H145" s="324" t="s">
        <v>4</v>
      </c>
      <c r="I145" s="324" t="s">
        <v>216</v>
      </c>
      <c r="J145" s="538" t="s">
        <v>217</v>
      </c>
      <c r="K145" s="591" t="s">
        <v>218</v>
      </c>
      <c r="L145" s="538" t="s">
        <v>219</v>
      </c>
      <c r="M145" s="626" t="s">
        <v>5</v>
      </c>
      <c r="N145" s="634" t="s">
        <v>6</v>
      </c>
      <c r="O145" s="652" t="s">
        <v>47</v>
      </c>
      <c r="P145" s="527" t="s">
        <v>660</v>
      </c>
      <c r="Q145" s="733" t="s">
        <v>661</v>
      </c>
      <c r="R145" s="181"/>
      <c r="S145" s="181"/>
      <c r="T145" s="46"/>
      <c r="U145" s="46"/>
      <c r="V145" s="46"/>
      <c r="W145" s="46"/>
      <c r="X145" s="46"/>
      <c r="Y145" s="181"/>
      <c r="Z145" s="181"/>
      <c r="AA145" s="181"/>
      <c r="AB145" s="181"/>
      <c r="AC145" s="181"/>
      <c r="AD145" s="181"/>
      <c r="AE145" s="181"/>
      <c r="AF145" s="181"/>
      <c r="AG145" s="181"/>
      <c r="AH145" s="181"/>
      <c r="AI145" s="181"/>
      <c r="AJ145" s="181"/>
      <c r="AK145" s="181"/>
      <c r="AL145" s="181"/>
      <c r="AM145" s="181"/>
      <c r="AN145" s="181"/>
    </row>
    <row r="146" spans="1:40" s="209" customFormat="1" ht="39.75" customHeight="1" thickTop="1">
      <c r="A146" s="347"/>
      <c r="B146" s="393">
        <v>1</v>
      </c>
      <c r="C146" s="130" t="s">
        <v>171</v>
      </c>
      <c r="D146" s="132">
        <v>23</v>
      </c>
      <c r="E146" s="131">
        <v>1288</v>
      </c>
      <c r="F146" s="131">
        <v>1</v>
      </c>
      <c r="G146" s="132" t="s">
        <v>221</v>
      </c>
      <c r="H146" s="131" t="s">
        <v>19</v>
      </c>
      <c r="I146" s="131" t="s">
        <v>500</v>
      </c>
      <c r="J146" s="671">
        <v>6949.84</v>
      </c>
      <c r="K146" s="372" t="s">
        <v>501</v>
      </c>
      <c r="L146" s="553" t="s">
        <v>320</v>
      </c>
      <c r="M146" s="377" t="s">
        <v>35</v>
      </c>
      <c r="N146" s="386" t="s">
        <v>408</v>
      </c>
      <c r="O146" s="476" t="s">
        <v>227</v>
      </c>
      <c r="P146" s="722"/>
      <c r="Q146" s="734"/>
      <c r="R146" s="6"/>
      <c r="S146" s="6"/>
      <c r="T146" s="65"/>
      <c r="U146" s="65"/>
      <c r="V146" s="65"/>
      <c r="W146" s="65"/>
      <c r="X146" s="65"/>
      <c r="Y146" s="6"/>
      <c r="Z146" s="6"/>
      <c r="AA146" s="6"/>
      <c r="AB146" s="6"/>
      <c r="AC146" s="6"/>
      <c r="AD146" s="6"/>
      <c r="AE146" s="6"/>
      <c r="AF146" s="6"/>
      <c r="AG146" s="6"/>
      <c r="AH146" s="6"/>
      <c r="AI146" s="6"/>
      <c r="AJ146" s="6"/>
      <c r="AK146" s="6"/>
      <c r="AL146" s="6"/>
      <c r="AM146" s="6"/>
      <c r="AN146" s="6"/>
    </row>
    <row r="147" spans="1:40" s="209" customFormat="1" ht="39.75" customHeight="1" thickBot="1">
      <c r="A147" s="347"/>
      <c r="B147" s="165">
        <v>2</v>
      </c>
      <c r="C147" s="168" t="s">
        <v>171</v>
      </c>
      <c r="D147" s="166">
        <v>25</v>
      </c>
      <c r="E147" s="166">
        <v>87</v>
      </c>
      <c r="F147" s="166">
        <v>1</v>
      </c>
      <c r="G147" s="166" t="s">
        <v>221</v>
      </c>
      <c r="H147" s="166" t="s">
        <v>19</v>
      </c>
      <c r="I147" s="166" t="s">
        <v>502</v>
      </c>
      <c r="J147" s="694">
        <v>14981.76</v>
      </c>
      <c r="K147" s="462" t="s">
        <v>503</v>
      </c>
      <c r="L147" s="463" t="s">
        <v>425</v>
      </c>
      <c r="M147" s="462" t="s">
        <v>35</v>
      </c>
      <c r="N147" s="401" t="s">
        <v>735</v>
      </c>
      <c r="O147" s="491" t="s">
        <v>227</v>
      </c>
      <c r="P147" s="723"/>
      <c r="Q147" s="734"/>
      <c r="R147" s="6"/>
      <c r="S147" s="6"/>
      <c r="T147" s="65"/>
      <c r="U147" s="65"/>
      <c r="V147" s="65"/>
      <c r="W147" s="65"/>
      <c r="X147" s="65"/>
      <c r="Y147" s="6"/>
      <c r="Z147" s="6"/>
      <c r="AA147" s="6"/>
      <c r="AB147" s="6"/>
      <c r="AC147" s="6"/>
      <c r="AD147" s="6"/>
      <c r="AE147" s="6"/>
      <c r="AF147" s="6"/>
      <c r="AG147" s="6"/>
      <c r="AH147" s="6"/>
      <c r="AI147" s="6"/>
      <c r="AJ147" s="6"/>
      <c r="AK147" s="6"/>
      <c r="AL147" s="6"/>
      <c r="AM147" s="6"/>
      <c r="AN147" s="6"/>
    </row>
    <row r="148" spans="1:40" s="209" customFormat="1" ht="24.75" customHeight="1" thickBot="1" thickTop="1">
      <c r="A148" s="65"/>
      <c r="B148" s="380"/>
      <c r="C148" s="47"/>
      <c r="D148" s="41"/>
      <c r="E148" s="41"/>
      <c r="F148" s="41"/>
      <c r="G148" s="41"/>
      <c r="H148" s="41"/>
      <c r="I148" s="41"/>
      <c r="J148" s="664"/>
      <c r="K148" s="614"/>
      <c r="L148" s="540"/>
      <c r="M148" s="614"/>
      <c r="N148" s="351"/>
      <c r="O148" s="352"/>
      <c r="P148" s="722"/>
      <c r="Q148" s="734"/>
      <c r="R148" s="6"/>
      <c r="S148" s="6"/>
      <c r="T148" s="65"/>
      <c r="U148" s="65"/>
      <c r="V148" s="65"/>
      <c r="W148" s="65"/>
      <c r="X148" s="65"/>
      <c r="Y148" s="6"/>
      <c r="Z148" s="6"/>
      <c r="AA148" s="6"/>
      <c r="AB148" s="6"/>
      <c r="AC148" s="6"/>
      <c r="AD148" s="6"/>
      <c r="AE148" s="6"/>
      <c r="AF148" s="6"/>
      <c r="AG148" s="6"/>
      <c r="AH148" s="6"/>
      <c r="AI148" s="6"/>
      <c r="AJ148" s="6"/>
      <c r="AK148" s="6"/>
      <c r="AL148" s="6"/>
      <c r="AM148" s="6"/>
      <c r="AN148" s="6"/>
    </row>
    <row r="149" spans="1:40" s="210" customFormat="1" ht="24.75" customHeight="1" thickBot="1" thickTop="1">
      <c r="A149" s="182"/>
      <c r="B149" s="324" t="s">
        <v>0</v>
      </c>
      <c r="C149" s="323" t="s">
        <v>1</v>
      </c>
      <c r="D149" s="324" t="s">
        <v>2</v>
      </c>
      <c r="E149" s="324" t="s">
        <v>3</v>
      </c>
      <c r="F149" s="324" t="s">
        <v>214</v>
      </c>
      <c r="G149" s="324" t="s">
        <v>215</v>
      </c>
      <c r="H149" s="324" t="s">
        <v>4</v>
      </c>
      <c r="I149" s="324" t="s">
        <v>216</v>
      </c>
      <c r="J149" s="538" t="s">
        <v>217</v>
      </c>
      <c r="K149" s="591" t="s">
        <v>218</v>
      </c>
      <c r="L149" s="538" t="s">
        <v>219</v>
      </c>
      <c r="M149" s="626" t="s">
        <v>5</v>
      </c>
      <c r="N149" s="634" t="s">
        <v>6</v>
      </c>
      <c r="O149" s="652" t="s">
        <v>47</v>
      </c>
      <c r="P149" s="527" t="s">
        <v>660</v>
      </c>
      <c r="Q149" s="733" t="s">
        <v>661</v>
      </c>
      <c r="R149" s="181"/>
      <c r="S149" s="181"/>
      <c r="T149" s="181"/>
      <c r="U149" s="181"/>
      <c r="V149" s="181"/>
      <c r="W149" s="181"/>
      <c r="X149" s="181"/>
      <c r="Y149" s="181"/>
      <c r="Z149" s="181"/>
      <c r="AA149" s="181"/>
      <c r="AB149" s="181"/>
      <c r="AC149" s="181"/>
      <c r="AD149" s="181"/>
      <c r="AE149" s="181"/>
      <c r="AF149" s="181"/>
      <c r="AG149" s="181"/>
      <c r="AH149" s="181"/>
      <c r="AI149" s="181"/>
      <c r="AJ149" s="181"/>
      <c r="AK149" s="181"/>
      <c r="AL149" s="181"/>
      <c r="AM149" s="181"/>
      <c r="AN149" s="181"/>
    </row>
    <row r="150" spans="1:17" s="771" customFormat="1" ht="39.75" customHeight="1" thickTop="1">
      <c r="A150" s="865"/>
      <c r="B150" s="866">
        <v>1</v>
      </c>
      <c r="C150" s="794" t="s">
        <v>172</v>
      </c>
      <c r="D150" s="867">
        <v>7</v>
      </c>
      <c r="E150" s="868" t="s">
        <v>504</v>
      </c>
      <c r="F150" s="867"/>
      <c r="G150" s="867" t="s">
        <v>460</v>
      </c>
      <c r="H150" s="867"/>
      <c r="I150" s="867"/>
      <c r="J150" s="869"/>
      <c r="K150" s="870" t="s">
        <v>505</v>
      </c>
      <c r="L150" s="871" t="s">
        <v>356</v>
      </c>
      <c r="M150" s="870" t="s">
        <v>506</v>
      </c>
      <c r="N150" s="859" t="s">
        <v>507</v>
      </c>
      <c r="O150" s="860" t="s">
        <v>64</v>
      </c>
      <c r="P150" s="861"/>
      <c r="Q150" s="872"/>
    </row>
    <row r="151" spans="1:17" s="771" customFormat="1" ht="39.75" customHeight="1">
      <c r="A151" s="865"/>
      <c r="B151" s="873">
        <v>2</v>
      </c>
      <c r="C151" s="853" t="s">
        <v>172</v>
      </c>
      <c r="D151" s="786">
        <v>11</v>
      </c>
      <c r="E151" s="854">
        <v>1220</v>
      </c>
      <c r="F151" s="854">
        <v>1</v>
      </c>
      <c r="G151" s="854" t="s">
        <v>221</v>
      </c>
      <c r="H151" s="786"/>
      <c r="I151" s="786" t="s">
        <v>508</v>
      </c>
      <c r="J151" s="855">
        <v>16519.68</v>
      </c>
      <c r="K151" s="856" t="s">
        <v>509</v>
      </c>
      <c r="L151" s="874" t="s">
        <v>352</v>
      </c>
      <c r="M151" s="875" t="s">
        <v>35</v>
      </c>
      <c r="N151" s="876" t="s">
        <v>510</v>
      </c>
      <c r="O151" s="860" t="s">
        <v>64</v>
      </c>
      <c r="P151" s="861"/>
      <c r="Q151" s="872"/>
    </row>
    <row r="152" spans="1:40" s="209" customFormat="1" ht="39.75" customHeight="1">
      <c r="A152" s="347"/>
      <c r="B152" s="437">
        <v>3</v>
      </c>
      <c r="C152" s="55" t="s">
        <v>172</v>
      </c>
      <c r="D152" s="53">
        <v>42</v>
      </c>
      <c r="E152" s="53">
        <v>369</v>
      </c>
      <c r="F152" s="53"/>
      <c r="G152" s="53" t="s">
        <v>345</v>
      </c>
      <c r="H152" s="53">
        <v>2</v>
      </c>
      <c r="I152" s="57" t="s">
        <v>384</v>
      </c>
      <c r="J152" s="705">
        <v>520.33</v>
      </c>
      <c r="K152" s="615" t="s">
        <v>511</v>
      </c>
      <c r="L152" s="572" t="s">
        <v>262</v>
      </c>
      <c r="M152" s="615" t="s">
        <v>298</v>
      </c>
      <c r="N152" s="650"/>
      <c r="O152" s="486" t="s">
        <v>512</v>
      </c>
      <c r="P152" s="722"/>
      <c r="Q152" s="734"/>
      <c r="R152" s="6"/>
      <c r="S152" s="6"/>
      <c r="T152" s="6"/>
      <c r="U152" s="6"/>
      <c r="V152" s="6"/>
      <c r="W152" s="6"/>
      <c r="X152" s="6"/>
      <c r="Y152" s="6"/>
      <c r="Z152" s="6"/>
      <c r="AA152" s="6"/>
      <c r="AB152" s="6"/>
      <c r="AC152" s="6"/>
      <c r="AD152" s="6"/>
      <c r="AE152" s="6"/>
      <c r="AF152" s="6"/>
      <c r="AG152" s="6"/>
      <c r="AH152" s="6"/>
      <c r="AI152" s="6"/>
      <c r="AJ152" s="6"/>
      <c r="AK152" s="6"/>
      <c r="AL152" s="6"/>
      <c r="AM152" s="6"/>
      <c r="AN152" s="6"/>
    </row>
    <row r="153" spans="1:40" s="209" customFormat="1" ht="39.75" customHeight="1">
      <c r="A153" s="347"/>
      <c r="B153" s="421">
        <v>4</v>
      </c>
      <c r="C153" s="49" t="s">
        <v>172</v>
      </c>
      <c r="D153" s="40">
        <v>47</v>
      </c>
      <c r="E153" s="40">
        <v>1387</v>
      </c>
      <c r="F153" s="40">
        <v>2</v>
      </c>
      <c r="G153" s="40" t="s">
        <v>284</v>
      </c>
      <c r="H153" s="40">
        <v>2</v>
      </c>
      <c r="I153" s="40" t="s">
        <v>513</v>
      </c>
      <c r="J153" s="706">
        <v>34.71</v>
      </c>
      <c r="K153" s="616" t="s">
        <v>514</v>
      </c>
      <c r="L153" s="566" t="s">
        <v>262</v>
      </c>
      <c r="M153" s="91" t="s">
        <v>298</v>
      </c>
      <c r="N153" s="395"/>
      <c r="O153" s="486" t="s">
        <v>197</v>
      </c>
      <c r="P153" s="722"/>
      <c r="Q153" s="734"/>
      <c r="R153" s="6"/>
      <c r="S153" s="6"/>
      <c r="T153" s="6"/>
      <c r="U153" s="6"/>
      <c r="V153" s="6"/>
      <c r="W153" s="6"/>
      <c r="X153" s="6"/>
      <c r="Y153" s="6"/>
      <c r="Z153" s="6"/>
      <c r="AA153" s="6"/>
      <c r="AB153" s="6"/>
      <c r="AC153" s="6"/>
      <c r="AD153" s="6"/>
      <c r="AE153" s="6"/>
      <c r="AF153" s="6"/>
      <c r="AG153" s="6"/>
      <c r="AH153" s="6"/>
      <c r="AI153" s="6"/>
      <c r="AJ153" s="6"/>
      <c r="AK153" s="6"/>
      <c r="AL153" s="6"/>
      <c r="AM153" s="6"/>
      <c r="AN153" s="6"/>
    </row>
    <row r="154" spans="1:40" s="209" customFormat="1" ht="39.75" customHeight="1">
      <c r="A154" s="347"/>
      <c r="B154" s="423">
        <v>5</v>
      </c>
      <c r="C154" s="13" t="s">
        <v>172</v>
      </c>
      <c r="D154" s="12">
        <v>47</v>
      </c>
      <c r="E154" s="12">
        <v>1468</v>
      </c>
      <c r="F154" s="12">
        <v>1</v>
      </c>
      <c r="G154" s="12" t="s">
        <v>275</v>
      </c>
      <c r="H154" s="12">
        <v>3</v>
      </c>
      <c r="I154" s="12" t="s">
        <v>515</v>
      </c>
      <c r="J154" s="681">
        <v>31.61</v>
      </c>
      <c r="K154" s="91" t="s">
        <v>516</v>
      </c>
      <c r="L154" s="560" t="s">
        <v>262</v>
      </c>
      <c r="M154" s="608" t="s">
        <v>298</v>
      </c>
      <c r="N154" s="395"/>
      <c r="O154" s="486" t="s">
        <v>736</v>
      </c>
      <c r="P154" s="722"/>
      <c r="Q154" s="734"/>
      <c r="R154" s="6"/>
      <c r="S154" s="6"/>
      <c r="T154" s="6"/>
      <c r="U154" s="6"/>
      <c r="V154" s="6"/>
      <c r="W154" s="6"/>
      <c r="X154" s="6"/>
      <c r="Y154" s="6"/>
      <c r="Z154" s="6"/>
      <c r="AA154" s="6"/>
      <c r="AB154" s="6"/>
      <c r="AC154" s="6"/>
      <c r="AD154" s="6"/>
      <c r="AE154" s="6"/>
      <c r="AF154" s="6"/>
      <c r="AG154" s="6"/>
      <c r="AH154" s="6"/>
      <c r="AI154" s="6"/>
      <c r="AJ154" s="6"/>
      <c r="AK154" s="6"/>
      <c r="AL154" s="6"/>
      <c r="AM154" s="6"/>
      <c r="AN154" s="6"/>
    </row>
    <row r="155" spans="1:40" s="438" customFormat="1" ht="39.75" customHeight="1">
      <c r="A155" s="347"/>
      <c r="B155" s="423">
        <v>6</v>
      </c>
      <c r="C155" s="13" t="s">
        <v>172</v>
      </c>
      <c r="D155" s="12">
        <v>47</v>
      </c>
      <c r="E155" s="12">
        <v>1468</v>
      </c>
      <c r="F155" s="12">
        <v>2</v>
      </c>
      <c r="G155" s="12" t="s">
        <v>275</v>
      </c>
      <c r="H155" s="12">
        <v>4</v>
      </c>
      <c r="I155" s="12" t="s">
        <v>517</v>
      </c>
      <c r="J155" s="681">
        <v>15.18</v>
      </c>
      <c r="K155" s="91" t="s">
        <v>518</v>
      </c>
      <c r="L155" s="560" t="s">
        <v>262</v>
      </c>
      <c r="M155" s="608" t="s">
        <v>298</v>
      </c>
      <c r="N155" s="395"/>
      <c r="O155" s="486" t="s">
        <v>736</v>
      </c>
      <c r="P155" s="722"/>
      <c r="Q155" s="734"/>
      <c r="R155" s="65"/>
      <c r="S155" s="65"/>
      <c r="T155" s="65"/>
      <c r="U155" s="65"/>
      <c r="V155" s="65"/>
      <c r="W155" s="65"/>
      <c r="X155" s="65"/>
      <c r="Y155" s="65"/>
      <c r="Z155" s="84"/>
      <c r="AA155" s="84"/>
      <c r="AB155" s="84"/>
      <c r="AC155" s="84"/>
      <c r="AD155" s="84"/>
      <c r="AE155" s="84"/>
      <c r="AF155" s="84"/>
      <c r="AG155" s="84"/>
      <c r="AH155" s="84"/>
      <c r="AI155" s="84"/>
      <c r="AJ155" s="84"/>
      <c r="AK155" s="84"/>
      <c r="AL155" s="84"/>
      <c r="AM155" s="84"/>
      <c r="AN155" s="84"/>
    </row>
    <row r="156" spans="1:40" s="438" customFormat="1" ht="39.75" customHeight="1">
      <c r="A156" s="347"/>
      <c r="B156" s="421">
        <v>7</v>
      </c>
      <c r="C156" s="49" t="s">
        <v>172</v>
      </c>
      <c r="D156" s="40">
        <v>47</v>
      </c>
      <c r="E156" s="40">
        <v>1621</v>
      </c>
      <c r="F156" s="40">
        <v>1</v>
      </c>
      <c r="G156" s="40" t="s">
        <v>275</v>
      </c>
      <c r="H156" s="40">
        <v>3</v>
      </c>
      <c r="I156" s="40" t="s">
        <v>519</v>
      </c>
      <c r="J156" s="706">
        <v>42.76</v>
      </c>
      <c r="K156" s="616" t="s">
        <v>520</v>
      </c>
      <c r="L156" s="566" t="s">
        <v>262</v>
      </c>
      <c r="M156" s="91" t="s">
        <v>298</v>
      </c>
      <c r="N156" s="395"/>
      <c r="O156" s="486" t="s">
        <v>197</v>
      </c>
      <c r="P156" s="722"/>
      <c r="Q156" s="734"/>
      <c r="R156" s="65"/>
      <c r="S156" s="65"/>
      <c r="T156" s="65"/>
      <c r="U156" s="65"/>
      <c r="V156" s="65"/>
      <c r="W156" s="65"/>
      <c r="X156" s="65"/>
      <c r="Y156" s="65"/>
      <c r="Z156" s="84"/>
      <c r="AA156" s="84"/>
      <c r="AB156" s="84"/>
      <c r="AC156" s="84"/>
      <c r="AD156" s="84"/>
      <c r="AE156" s="84"/>
      <c r="AF156" s="84"/>
      <c r="AG156" s="84"/>
      <c r="AH156" s="84"/>
      <c r="AI156" s="84"/>
      <c r="AJ156" s="84"/>
      <c r="AK156" s="84"/>
      <c r="AL156" s="84"/>
      <c r="AM156" s="84"/>
      <c r="AN156" s="84"/>
    </row>
    <row r="157" spans="1:40" s="438" customFormat="1" ht="39.75" customHeight="1">
      <c r="A157" s="347"/>
      <c r="B157" s="423">
        <v>8</v>
      </c>
      <c r="C157" s="13" t="s">
        <v>172</v>
      </c>
      <c r="D157" s="12">
        <v>47</v>
      </c>
      <c r="E157" s="12">
        <v>1624</v>
      </c>
      <c r="F157" s="12">
        <v>1</v>
      </c>
      <c r="G157" s="12" t="s">
        <v>275</v>
      </c>
      <c r="H157" s="12">
        <v>3</v>
      </c>
      <c r="I157" s="12" t="s">
        <v>515</v>
      </c>
      <c r="J157" s="681">
        <v>31.61</v>
      </c>
      <c r="K157" s="91" t="s">
        <v>521</v>
      </c>
      <c r="L157" s="560" t="s">
        <v>262</v>
      </c>
      <c r="M157" s="608" t="s">
        <v>298</v>
      </c>
      <c r="N157" s="395" t="s">
        <v>737</v>
      </c>
      <c r="O157" s="486" t="s">
        <v>197</v>
      </c>
      <c r="P157" s="722"/>
      <c r="Q157" s="734"/>
      <c r="R157" s="65"/>
      <c r="S157" s="65"/>
      <c r="T157" s="65"/>
      <c r="U157" s="65"/>
      <c r="V157" s="65"/>
      <c r="W157" s="65"/>
      <c r="X157" s="65"/>
      <c r="Y157" s="65"/>
      <c r="Z157" s="84"/>
      <c r="AA157" s="84"/>
      <c r="AB157" s="84"/>
      <c r="AC157" s="84"/>
      <c r="AD157" s="84"/>
      <c r="AE157" s="84"/>
      <c r="AF157" s="84"/>
      <c r="AG157" s="84"/>
      <c r="AH157" s="84"/>
      <c r="AI157" s="84"/>
      <c r="AJ157" s="84"/>
      <c r="AK157" s="84"/>
      <c r="AL157" s="84"/>
      <c r="AM157" s="84"/>
      <c r="AN157" s="84"/>
    </row>
    <row r="158" spans="1:40" s="438" customFormat="1" ht="39.75" customHeight="1">
      <c r="A158" s="347"/>
      <c r="B158" s="421">
        <v>9</v>
      </c>
      <c r="C158" s="49" t="s">
        <v>172</v>
      </c>
      <c r="D158" s="40">
        <v>47</v>
      </c>
      <c r="E158" s="40">
        <v>1624</v>
      </c>
      <c r="F158" s="40">
        <v>2</v>
      </c>
      <c r="G158" s="40" t="s">
        <v>255</v>
      </c>
      <c r="H158" s="40">
        <v>2</v>
      </c>
      <c r="I158" s="40" t="s">
        <v>296</v>
      </c>
      <c r="J158" s="706">
        <v>79.53</v>
      </c>
      <c r="K158" s="616" t="s">
        <v>522</v>
      </c>
      <c r="L158" s="573" t="s">
        <v>523</v>
      </c>
      <c r="M158" s="91" t="s">
        <v>298</v>
      </c>
      <c r="N158" s="395" t="s">
        <v>737</v>
      </c>
      <c r="O158" s="486" t="s">
        <v>197</v>
      </c>
      <c r="P158" s="722"/>
      <c r="Q158" s="734"/>
      <c r="R158" s="65"/>
      <c r="S158" s="65"/>
      <c r="T158" s="65"/>
      <c r="U158" s="65"/>
      <c r="V158" s="65"/>
      <c r="W158" s="65"/>
      <c r="X158" s="65"/>
      <c r="Y158" s="65"/>
      <c r="Z158" s="84"/>
      <c r="AA158" s="84"/>
      <c r="AB158" s="84"/>
      <c r="AC158" s="84"/>
      <c r="AD158" s="84"/>
      <c r="AE158" s="84"/>
      <c r="AF158" s="84"/>
      <c r="AG158" s="84"/>
      <c r="AH158" s="84"/>
      <c r="AI158" s="84"/>
      <c r="AJ158" s="84"/>
      <c r="AK158" s="84"/>
      <c r="AL158" s="84"/>
      <c r="AM158" s="84"/>
      <c r="AN158" s="84"/>
    </row>
    <row r="159" spans="1:40" s="438" customFormat="1" ht="39.75" customHeight="1">
      <c r="A159" s="347"/>
      <c r="B159" s="423">
        <v>10</v>
      </c>
      <c r="C159" s="13" t="s">
        <v>172</v>
      </c>
      <c r="D159" s="12">
        <v>47</v>
      </c>
      <c r="E159" s="95" t="s">
        <v>524</v>
      </c>
      <c r="F159" s="95" t="s">
        <v>525</v>
      </c>
      <c r="G159" s="12" t="s">
        <v>255</v>
      </c>
      <c r="H159" s="12">
        <v>2</v>
      </c>
      <c r="I159" s="12" t="s">
        <v>526</v>
      </c>
      <c r="J159" s="681">
        <v>99.42</v>
      </c>
      <c r="K159" s="91" t="s">
        <v>527</v>
      </c>
      <c r="L159" s="560" t="s">
        <v>254</v>
      </c>
      <c r="M159" s="608" t="s">
        <v>298</v>
      </c>
      <c r="N159" s="395" t="s">
        <v>738</v>
      </c>
      <c r="O159" s="486" t="s">
        <v>528</v>
      </c>
      <c r="P159" s="722"/>
      <c r="Q159" s="734"/>
      <c r="R159" s="65"/>
      <c r="S159" s="65"/>
      <c r="T159" s="65"/>
      <c r="U159" s="65"/>
      <c r="V159" s="65"/>
      <c r="W159" s="65"/>
      <c r="X159" s="65"/>
      <c r="Y159" s="65"/>
      <c r="Z159" s="84"/>
      <c r="AA159" s="84"/>
      <c r="AB159" s="84"/>
      <c r="AC159" s="84"/>
      <c r="AD159" s="84"/>
      <c r="AE159" s="84"/>
      <c r="AF159" s="84"/>
      <c r="AG159" s="84"/>
      <c r="AH159" s="84"/>
      <c r="AI159" s="84"/>
      <c r="AJ159" s="84"/>
      <c r="AK159" s="84"/>
      <c r="AL159" s="84"/>
      <c r="AM159" s="84"/>
      <c r="AN159" s="84"/>
    </row>
    <row r="160" spans="1:40" s="438" customFormat="1" ht="39.75" customHeight="1" thickBot="1">
      <c r="A160" s="347"/>
      <c r="B160" s="25">
        <v>11</v>
      </c>
      <c r="C160" s="29" t="s">
        <v>172</v>
      </c>
      <c r="D160" s="28">
        <v>47</v>
      </c>
      <c r="E160" s="28">
        <v>1641</v>
      </c>
      <c r="F160" s="28">
        <v>2</v>
      </c>
      <c r="G160" s="28" t="s">
        <v>255</v>
      </c>
      <c r="H160" s="28">
        <v>1</v>
      </c>
      <c r="I160" s="28" t="s">
        <v>526</v>
      </c>
      <c r="J160" s="707">
        <v>85.22</v>
      </c>
      <c r="K160" s="617" t="s">
        <v>529</v>
      </c>
      <c r="L160" s="574" t="s">
        <v>523</v>
      </c>
      <c r="M160" s="617" t="s">
        <v>298</v>
      </c>
      <c r="N160" s="395" t="s">
        <v>737</v>
      </c>
      <c r="O160" s="492" t="s">
        <v>197</v>
      </c>
      <c r="P160" s="722"/>
      <c r="Q160" s="734"/>
      <c r="R160" s="65"/>
      <c r="S160" s="65"/>
      <c r="T160" s="65"/>
      <c r="U160" s="65"/>
      <c r="V160" s="65"/>
      <c r="W160" s="65"/>
      <c r="X160" s="65"/>
      <c r="Y160" s="65"/>
      <c r="Z160" s="84"/>
      <c r="AA160" s="84"/>
      <c r="AB160" s="84"/>
      <c r="AC160" s="84"/>
      <c r="AD160" s="84"/>
      <c r="AE160" s="84"/>
      <c r="AF160" s="84"/>
      <c r="AG160" s="84"/>
      <c r="AH160" s="84"/>
      <c r="AI160" s="84"/>
      <c r="AJ160" s="84"/>
      <c r="AK160" s="84"/>
      <c r="AL160" s="84"/>
      <c r="AM160" s="84"/>
      <c r="AN160" s="84"/>
    </row>
    <row r="161" spans="1:40" s="442" customFormat="1" ht="24.75" customHeight="1" thickBot="1" thickTop="1">
      <c r="A161" s="46"/>
      <c r="B161" s="78"/>
      <c r="C161" s="406"/>
      <c r="D161" s="78"/>
      <c r="E161" s="439"/>
      <c r="F161" s="78"/>
      <c r="G161" s="78"/>
      <c r="H161" s="78"/>
      <c r="I161" s="78"/>
      <c r="J161" s="688"/>
      <c r="K161" s="603"/>
      <c r="L161" s="562"/>
      <c r="M161" s="603"/>
      <c r="N161" s="440"/>
      <c r="O161" s="440"/>
      <c r="P161" s="723"/>
      <c r="Q161" s="735"/>
      <c r="R161" s="46"/>
      <c r="S161" s="46"/>
      <c r="T161" s="46"/>
      <c r="U161" s="46"/>
      <c r="V161" s="46"/>
      <c r="W161" s="46"/>
      <c r="X161" s="46"/>
      <c r="Y161" s="46"/>
      <c r="Z161" s="441"/>
      <c r="AA161" s="441"/>
      <c r="AB161" s="441"/>
      <c r="AC161" s="441"/>
      <c r="AD161" s="441"/>
      <c r="AE161" s="441"/>
      <c r="AF161" s="441"/>
      <c r="AG161" s="441"/>
      <c r="AH161" s="441"/>
      <c r="AI161" s="441"/>
      <c r="AJ161" s="441"/>
      <c r="AK161" s="441"/>
      <c r="AL161" s="441"/>
      <c r="AM161" s="441"/>
      <c r="AN161" s="441"/>
    </row>
    <row r="162" spans="1:40" s="442" customFormat="1" ht="24.75" customHeight="1" thickBot="1" thickTop="1">
      <c r="A162" s="182"/>
      <c r="B162" s="324" t="s">
        <v>0</v>
      </c>
      <c r="C162" s="323" t="s">
        <v>1</v>
      </c>
      <c r="D162" s="324" t="s">
        <v>2</v>
      </c>
      <c r="E162" s="324" t="s">
        <v>3</v>
      </c>
      <c r="F162" s="324" t="s">
        <v>214</v>
      </c>
      <c r="G162" s="324" t="s">
        <v>215</v>
      </c>
      <c r="H162" s="324" t="s">
        <v>4</v>
      </c>
      <c r="I162" s="324" t="s">
        <v>216</v>
      </c>
      <c r="J162" s="538" t="s">
        <v>217</v>
      </c>
      <c r="K162" s="591" t="s">
        <v>218</v>
      </c>
      <c r="L162" s="538" t="s">
        <v>219</v>
      </c>
      <c r="M162" s="626" t="s">
        <v>5</v>
      </c>
      <c r="N162" s="634" t="s">
        <v>6</v>
      </c>
      <c r="O162" s="652" t="s">
        <v>47</v>
      </c>
      <c r="P162" s="527" t="s">
        <v>660</v>
      </c>
      <c r="Q162" s="733" t="s">
        <v>661</v>
      </c>
      <c r="R162" s="46"/>
      <c r="S162" s="46"/>
      <c r="T162" s="46"/>
      <c r="U162" s="46"/>
      <c r="V162" s="46"/>
      <c r="W162" s="46"/>
      <c r="X162" s="46"/>
      <c r="Y162" s="46"/>
      <c r="Z162" s="441"/>
      <c r="AA162" s="441"/>
      <c r="AB162" s="441"/>
      <c r="AC162" s="441"/>
      <c r="AD162" s="441"/>
      <c r="AE162" s="441"/>
      <c r="AF162" s="441"/>
      <c r="AG162" s="441"/>
      <c r="AH162" s="441"/>
      <c r="AI162" s="441"/>
      <c r="AJ162" s="441"/>
      <c r="AK162" s="441"/>
      <c r="AL162" s="441"/>
      <c r="AM162" s="441"/>
      <c r="AN162" s="441"/>
    </row>
    <row r="163" spans="1:40" s="438" customFormat="1" ht="34.5" customHeight="1" thickTop="1">
      <c r="A163" s="347"/>
      <c r="B163" s="385">
        <v>1</v>
      </c>
      <c r="C163" s="125" t="s">
        <v>173</v>
      </c>
      <c r="D163" s="126">
        <v>17</v>
      </c>
      <c r="E163" s="126">
        <v>77</v>
      </c>
      <c r="F163" s="126"/>
      <c r="G163" s="126" t="s">
        <v>221</v>
      </c>
      <c r="H163" s="126">
        <v>2</v>
      </c>
      <c r="I163" s="123" t="s">
        <v>530</v>
      </c>
      <c r="J163" s="668">
        <v>111868.75</v>
      </c>
      <c r="K163" s="368" t="s">
        <v>531</v>
      </c>
      <c r="L163" s="550" t="s">
        <v>532</v>
      </c>
      <c r="M163" s="271" t="s">
        <v>29</v>
      </c>
      <c r="N163" s="215" t="s">
        <v>533</v>
      </c>
      <c r="O163" s="476" t="s">
        <v>64</v>
      </c>
      <c r="P163" s="722"/>
      <c r="Q163" s="734"/>
      <c r="R163" s="65"/>
      <c r="S163" s="65"/>
      <c r="T163" s="65"/>
      <c r="U163" s="65"/>
      <c r="V163" s="65"/>
      <c r="W163" s="65"/>
      <c r="X163" s="65"/>
      <c r="Y163" s="65"/>
      <c r="Z163" s="84"/>
      <c r="AA163" s="84"/>
      <c r="AB163" s="84"/>
      <c r="AC163" s="84"/>
      <c r="AD163" s="84"/>
      <c r="AE163" s="84"/>
      <c r="AF163" s="84"/>
      <c r="AG163" s="84"/>
      <c r="AH163" s="84"/>
      <c r="AI163" s="84"/>
      <c r="AJ163" s="84"/>
      <c r="AK163" s="84"/>
      <c r="AL163" s="84"/>
      <c r="AM163" s="84"/>
      <c r="AN163" s="84"/>
    </row>
    <row r="164" spans="1:40" s="438" customFormat="1" ht="34.5" customHeight="1" thickBot="1">
      <c r="A164" s="347"/>
      <c r="B164" s="165">
        <v>2</v>
      </c>
      <c r="C164" s="133" t="s">
        <v>173</v>
      </c>
      <c r="D164" s="166">
        <v>41</v>
      </c>
      <c r="E164" s="153">
        <v>14</v>
      </c>
      <c r="F164" s="166">
        <v>1</v>
      </c>
      <c r="G164" s="166" t="s">
        <v>221</v>
      </c>
      <c r="H164" s="166">
        <v>2</v>
      </c>
      <c r="I164" s="166" t="s">
        <v>534</v>
      </c>
      <c r="J164" s="708">
        <v>75985.72</v>
      </c>
      <c r="K164" s="370" t="s">
        <v>535</v>
      </c>
      <c r="L164" s="463" t="s">
        <v>536</v>
      </c>
      <c r="M164" s="448" t="s">
        <v>29</v>
      </c>
      <c r="N164" s="279" t="s">
        <v>537</v>
      </c>
      <c r="O164" s="491" t="s">
        <v>49</v>
      </c>
      <c r="P164" s="722"/>
      <c r="Q164" s="734"/>
      <c r="R164" s="65"/>
      <c r="S164" s="65"/>
      <c r="T164" s="65"/>
      <c r="U164" s="65"/>
      <c r="V164" s="65"/>
      <c r="W164" s="65"/>
      <c r="X164" s="65"/>
      <c r="Y164" s="65"/>
      <c r="Z164" s="84"/>
      <c r="AA164" s="84"/>
      <c r="AB164" s="84"/>
      <c r="AC164" s="84"/>
      <c r="AD164" s="84"/>
      <c r="AE164" s="84"/>
      <c r="AF164" s="84"/>
      <c r="AG164" s="84"/>
      <c r="AH164" s="84"/>
      <c r="AI164" s="84"/>
      <c r="AJ164" s="84"/>
      <c r="AK164" s="84"/>
      <c r="AL164" s="84"/>
      <c r="AM164" s="84"/>
      <c r="AN164" s="84"/>
    </row>
    <row r="165" spans="1:40" s="442" customFormat="1" ht="24.75" customHeight="1" thickBot="1" thickTop="1">
      <c r="A165" s="46"/>
      <c r="B165" s="41"/>
      <c r="C165" s="190"/>
      <c r="D165" s="41"/>
      <c r="E165" s="82"/>
      <c r="F165" s="41"/>
      <c r="G165" s="82"/>
      <c r="H165" s="41"/>
      <c r="I165" s="41"/>
      <c r="J165" s="709"/>
      <c r="K165" s="610"/>
      <c r="L165" s="569"/>
      <c r="M165" s="610"/>
      <c r="N165" s="351"/>
      <c r="O165" s="351"/>
      <c r="P165" s="723"/>
      <c r="Q165" s="735"/>
      <c r="R165" s="46"/>
      <c r="S165" s="46"/>
      <c r="T165" s="46"/>
      <c r="U165" s="46"/>
      <c r="V165" s="46"/>
      <c r="W165" s="46"/>
      <c r="X165" s="46"/>
      <c r="Y165" s="46"/>
      <c r="Z165" s="441"/>
      <c r="AA165" s="441"/>
      <c r="AB165" s="441"/>
      <c r="AC165" s="441"/>
      <c r="AD165" s="441"/>
      <c r="AE165" s="441"/>
      <c r="AF165" s="441"/>
      <c r="AG165" s="441"/>
      <c r="AH165" s="441"/>
      <c r="AI165" s="441"/>
      <c r="AJ165" s="441"/>
      <c r="AK165" s="441"/>
      <c r="AL165" s="441"/>
      <c r="AM165" s="441"/>
      <c r="AN165" s="441"/>
    </row>
    <row r="166" spans="1:40" s="14" customFormat="1" ht="24.75" customHeight="1" thickBot="1" thickTop="1">
      <c r="A166" s="181"/>
      <c r="B166" s="324" t="s">
        <v>0</v>
      </c>
      <c r="C166" s="323" t="s">
        <v>1</v>
      </c>
      <c r="D166" s="324" t="s">
        <v>2</v>
      </c>
      <c r="E166" s="324" t="s">
        <v>3</v>
      </c>
      <c r="F166" s="324" t="s">
        <v>214</v>
      </c>
      <c r="G166" s="324" t="s">
        <v>215</v>
      </c>
      <c r="H166" s="324" t="s">
        <v>4</v>
      </c>
      <c r="I166" s="324" t="s">
        <v>216</v>
      </c>
      <c r="J166" s="538" t="s">
        <v>217</v>
      </c>
      <c r="K166" s="591" t="s">
        <v>218</v>
      </c>
      <c r="L166" s="538" t="s">
        <v>219</v>
      </c>
      <c r="M166" s="626" t="s">
        <v>5</v>
      </c>
      <c r="N166" s="634" t="s">
        <v>6</v>
      </c>
      <c r="O166" s="652" t="s">
        <v>47</v>
      </c>
      <c r="P166" s="527" t="s">
        <v>660</v>
      </c>
      <c r="Q166" s="733" t="s">
        <v>661</v>
      </c>
      <c r="R166" s="181"/>
      <c r="S166" s="181"/>
      <c r="T166" s="181"/>
      <c r="U166" s="181"/>
      <c r="V166" s="181"/>
      <c r="W166" s="181"/>
      <c r="X166" s="181"/>
      <c r="Y166" s="181"/>
      <c r="Z166" s="181"/>
      <c r="AA166" s="181"/>
      <c r="AB166" s="181"/>
      <c r="AC166" s="181"/>
      <c r="AD166" s="181"/>
      <c r="AE166" s="181"/>
      <c r="AF166" s="181"/>
      <c r="AG166" s="181"/>
      <c r="AH166" s="181"/>
      <c r="AI166" s="181"/>
      <c r="AJ166" s="181"/>
      <c r="AK166" s="181"/>
      <c r="AL166" s="181"/>
      <c r="AM166" s="181"/>
      <c r="AN166" s="181"/>
    </row>
    <row r="167" spans="1:40" s="14" customFormat="1" ht="39.75" customHeight="1" thickTop="1">
      <c r="A167" s="6"/>
      <c r="B167" s="308">
        <v>1</v>
      </c>
      <c r="C167" s="125" t="s">
        <v>538</v>
      </c>
      <c r="D167" s="123">
        <v>11</v>
      </c>
      <c r="E167" s="123">
        <v>757</v>
      </c>
      <c r="F167" s="123">
        <v>5</v>
      </c>
      <c r="G167" s="131" t="s">
        <v>221</v>
      </c>
      <c r="H167" s="123" t="s">
        <v>19</v>
      </c>
      <c r="I167" s="123" t="s">
        <v>539</v>
      </c>
      <c r="J167" s="686">
        <v>60120.83</v>
      </c>
      <c r="K167" s="403" t="s">
        <v>540</v>
      </c>
      <c r="L167" s="553" t="s">
        <v>425</v>
      </c>
      <c r="M167" s="372" t="s">
        <v>233</v>
      </c>
      <c r="N167" s="272" t="s">
        <v>541</v>
      </c>
      <c r="O167" s="476"/>
      <c r="P167" s="722"/>
      <c r="Q167" s="735"/>
      <c r="R167" s="181"/>
      <c r="S167" s="181"/>
      <c r="T167" s="181"/>
      <c r="U167" s="181"/>
      <c r="V167" s="181"/>
      <c r="W167" s="181"/>
      <c r="X167" s="181"/>
      <c r="Y167" s="181"/>
      <c r="Z167" s="181"/>
      <c r="AA167" s="181"/>
      <c r="AB167" s="181"/>
      <c r="AC167" s="181"/>
      <c r="AD167" s="181"/>
      <c r="AE167" s="181"/>
      <c r="AF167" s="181"/>
      <c r="AG167" s="181"/>
      <c r="AH167" s="181"/>
      <c r="AI167" s="181"/>
      <c r="AJ167" s="181"/>
      <c r="AK167" s="181"/>
      <c r="AL167" s="181"/>
      <c r="AM167" s="181"/>
      <c r="AN167" s="181"/>
    </row>
    <row r="168" spans="1:40" s="1" customFormat="1" ht="39.75" customHeight="1" thickBot="1">
      <c r="A168" s="65"/>
      <c r="B168" s="356">
        <v>4</v>
      </c>
      <c r="C168" s="436" t="s">
        <v>538</v>
      </c>
      <c r="D168" s="122">
        <v>11</v>
      </c>
      <c r="E168" s="122">
        <v>6174</v>
      </c>
      <c r="F168" s="166">
        <v>1</v>
      </c>
      <c r="G168" s="166" t="s">
        <v>221</v>
      </c>
      <c r="H168" s="122" t="s">
        <v>19</v>
      </c>
      <c r="I168" s="166" t="s">
        <v>542</v>
      </c>
      <c r="J168" s="687">
        <v>9647.87</v>
      </c>
      <c r="K168" s="462" t="s">
        <v>543</v>
      </c>
      <c r="L168" s="575" t="s">
        <v>224</v>
      </c>
      <c r="M168" s="462" t="s">
        <v>233</v>
      </c>
      <c r="N168" s="279" t="s">
        <v>544</v>
      </c>
      <c r="O168" s="478"/>
      <c r="P168" s="722"/>
      <c r="Q168" s="734"/>
      <c r="R168" s="6"/>
      <c r="S168" s="6"/>
      <c r="T168" s="6"/>
      <c r="U168" s="6"/>
      <c r="V168" s="6"/>
      <c r="W168" s="6"/>
      <c r="X168" s="6"/>
      <c r="Y168" s="6"/>
      <c r="Z168" s="6"/>
      <c r="AA168" s="6"/>
      <c r="AB168" s="6"/>
      <c r="AC168" s="6"/>
      <c r="AD168" s="6"/>
      <c r="AE168" s="6"/>
      <c r="AF168" s="6"/>
      <c r="AG168" s="6"/>
      <c r="AH168" s="6"/>
      <c r="AI168" s="6"/>
      <c r="AJ168" s="6"/>
      <c r="AK168" s="6"/>
      <c r="AL168" s="6"/>
      <c r="AM168" s="6"/>
      <c r="AN168" s="6"/>
    </row>
    <row r="169" spans="1:40" s="438" customFormat="1" ht="24.75" customHeight="1" thickBot="1" thickTop="1">
      <c r="A169" s="65"/>
      <c r="B169" s="382"/>
      <c r="C169" s="190"/>
      <c r="D169" s="82"/>
      <c r="E169" s="82"/>
      <c r="F169" s="41"/>
      <c r="G169" s="41"/>
      <c r="H169" s="82"/>
      <c r="I169" s="41"/>
      <c r="J169" s="664"/>
      <c r="K169" s="614"/>
      <c r="L169" s="569"/>
      <c r="M169" s="614"/>
      <c r="N169" s="351"/>
      <c r="O169" s="443"/>
      <c r="P169" s="722"/>
      <c r="Q169" s="734"/>
      <c r="R169" s="65"/>
      <c r="S169" s="65"/>
      <c r="T169" s="65"/>
      <c r="U169" s="65"/>
      <c r="V169" s="65"/>
      <c r="W169" s="65"/>
      <c r="X169" s="65"/>
      <c r="Y169" s="65"/>
      <c r="Z169" s="84"/>
      <c r="AA169" s="84"/>
      <c r="AB169" s="84"/>
      <c r="AC169" s="84"/>
      <c r="AD169" s="84"/>
      <c r="AE169" s="84"/>
      <c r="AF169" s="84"/>
      <c r="AG169" s="84"/>
      <c r="AH169" s="84"/>
      <c r="AI169" s="84"/>
      <c r="AJ169" s="84"/>
      <c r="AK169" s="84"/>
      <c r="AL169" s="84"/>
      <c r="AM169" s="84"/>
      <c r="AN169" s="84"/>
    </row>
    <row r="170" spans="1:40" s="442" customFormat="1" ht="24.75" customHeight="1" thickBot="1" thickTop="1">
      <c r="A170" s="46"/>
      <c r="B170" s="324" t="s">
        <v>0</v>
      </c>
      <c r="C170" s="323" t="s">
        <v>1</v>
      </c>
      <c r="D170" s="324" t="s">
        <v>2</v>
      </c>
      <c r="E170" s="324" t="s">
        <v>3</v>
      </c>
      <c r="F170" s="324" t="s">
        <v>214</v>
      </c>
      <c r="G170" s="324" t="s">
        <v>215</v>
      </c>
      <c r="H170" s="324" t="s">
        <v>4</v>
      </c>
      <c r="I170" s="324" t="s">
        <v>216</v>
      </c>
      <c r="J170" s="538" t="s">
        <v>217</v>
      </c>
      <c r="K170" s="591" t="s">
        <v>218</v>
      </c>
      <c r="L170" s="538" t="s">
        <v>219</v>
      </c>
      <c r="M170" s="626" t="s">
        <v>5</v>
      </c>
      <c r="N170" s="634" t="s">
        <v>6</v>
      </c>
      <c r="O170" s="652" t="s">
        <v>47</v>
      </c>
      <c r="P170" s="527" t="s">
        <v>660</v>
      </c>
      <c r="Q170" s="733" t="s">
        <v>661</v>
      </c>
      <c r="R170" s="46"/>
      <c r="S170" s="46"/>
      <c r="T170" s="46"/>
      <c r="U170" s="46"/>
      <c r="V170" s="46"/>
      <c r="W170" s="46"/>
      <c r="X170" s="46"/>
      <c r="Y170" s="46"/>
      <c r="Z170" s="441"/>
      <c r="AA170" s="441"/>
      <c r="AB170" s="441"/>
      <c r="AC170" s="441"/>
      <c r="AD170" s="441"/>
      <c r="AE170" s="441"/>
      <c r="AF170" s="441"/>
      <c r="AG170" s="441"/>
      <c r="AH170" s="441"/>
      <c r="AI170" s="441"/>
      <c r="AJ170" s="441"/>
      <c r="AK170" s="441"/>
      <c r="AL170" s="441"/>
      <c r="AM170" s="441"/>
      <c r="AN170" s="441"/>
    </row>
    <row r="171" spans="1:40" s="1" customFormat="1" ht="39.75" customHeight="1" thickTop="1">
      <c r="A171" s="347"/>
      <c r="B171" s="444">
        <v>1</v>
      </c>
      <c r="C171" s="202" t="s">
        <v>545</v>
      </c>
      <c r="D171" s="203">
        <v>1</v>
      </c>
      <c r="E171" s="203">
        <v>1046</v>
      </c>
      <c r="F171" s="204">
        <v>12</v>
      </c>
      <c r="G171" s="203" t="s">
        <v>385</v>
      </c>
      <c r="H171" s="203">
        <v>6</v>
      </c>
      <c r="I171" s="203" t="s">
        <v>384</v>
      </c>
      <c r="J171" s="684">
        <v>906.38</v>
      </c>
      <c r="K171" s="226" t="s">
        <v>546</v>
      </c>
      <c r="L171" s="555">
        <v>1</v>
      </c>
      <c r="M171" s="600" t="s">
        <v>17</v>
      </c>
      <c r="N171" s="224"/>
      <c r="O171" s="485" t="s">
        <v>49</v>
      </c>
      <c r="P171" s="722"/>
      <c r="Q171" s="734"/>
      <c r="R171" s="65"/>
      <c r="S171" s="65"/>
      <c r="T171" s="65"/>
      <c r="U171" s="65"/>
      <c r="V171" s="65"/>
      <c r="W171" s="65"/>
      <c r="X171" s="65"/>
      <c r="Y171" s="65"/>
      <c r="Z171" s="6"/>
      <c r="AA171" s="6"/>
      <c r="AB171" s="6"/>
      <c r="AC171" s="6"/>
      <c r="AD171" s="6"/>
      <c r="AE171" s="6"/>
      <c r="AF171" s="6"/>
      <c r="AG171" s="6"/>
      <c r="AH171" s="6"/>
      <c r="AI171" s="6"/>
      <c r="AJ171" s="6"/>
      <c r="AK171" s="6"/>
      <c r="AL171" s="6"/>
      <c r="AM171" s="6"/>
      <c r="AN171" s="6"/>
    </row>
    <row r="172" spans="1:40" s="438" customFormat="1" ht="39.75" customHeight="1">
      <c r="A172" s="347"/>
      <c r="B172" s="157">
        <v>2</v>
      </c>
      <c r="C172" s="158" t="s">
        <v>545</v>
      </c>
      <c r="D172" s="159">
        <v>1</v>
      </c>
      <c r="E172" s="159">
        <v>1046</v>
      </c>
      <c r="F172" s="159">
        <v>14</v>
      </c>
      <c r="G172" s="159" t="s">
        <v>255</v>
      </c>
      <c r="H172" s="159">
        <v>6</v>
      </c>
      <c r="I172" s="159" t="s">
        <v>303</v>
      </c>
      <c r="J172" s="673">
        <v>348.61</v>
      </c>
      <c r="K172" s="220" t="s">
        <v>546</v>
      </c>
      <c r="L172" s="222">
        <v>1</v>
      </c>
      <c r="M172" s="220" t="s">
        <v>17</v>
      </c>
      <c r="N172" s="224"/>
      <c r="O172" s="485" t="s">
        <v>49</v>
      </c>
      <c r="P172" s="722"/>
      <c r="Q172" s="734"/>
      <c r="R172" s="65"/>
      <c r="S172" s="65"/>
      <c r="T172" s="65"/>
      <c r="U172" s="65"/>
      <c r="V172" s="65"/>
      <c r="W172" s="65"/>
      <c r="X172" s="65"/>
      <c r="Y172" s="65"/>
      <c r="Z172" s="84"/>
      <c r="AA172" s="84"/>
      <c r="AB172" s="84"/>
      <c r="AC172" s="84"/>
      <c r="AD172" s="84"/>
      <c r="AE172" s="84"/>
      <c r="AF172" s="84"/>
      <c r="AG172" s="84"/>
      <c r="AH172" s="84"/>
      <c r="AI172" s="84"/>
      <c r="AJ172" s="84"/>
      <c r="AK172" s="84"/>
      <c r="AL172" s="84"/>
      <c r="AM172" s="84"/>
      <c r="AN172" s="84"/>
    </row>
    <row r="173" spans="1:40" s="438" customFormat="1" ht="39.75" customHeight="1" thickBot="1">
      <c r="A173" s="347"/>
      <c r="B173" s="313">
        <v>3</v>
      </c>
      <c r="C173" s="314" t="s">
        <v>545</v>
      </c>
      <c r="D173" s="315">
        <v>15</v>
      </c>
      <c r="E173" s="315">
        <v>744</v>
      </c>
      <c r="F173" s="315">
        <v>10</v>
      </c>
      <c r="G173" s="315" t="s">
        <v>385</v>
      </c>
      <c r="H173" s="315">
        <v>7</v>
      </c>
      <c r="I173" s="315" t="s">
        <v>382</v>
      </c>
      <c r="J173" s="710">
        <v>1413.8</v>
      </c>
      <c r="K173" s="618" t="s">
        <v>547</v>
      </c>
      <c r="L173" s="576">
        <v>2</v>
      </c>
      <c r="M173" s="618" t="s">
        <v>17</v>
      </c>
      <c r="N173" s="235"/>
      <c r="O173" s="493" t="s">
        <v>49</v>
      </c>
      <c r="P173" s="722"/>
      <c r="Q173" s="734"/>
      <c r="R173" s="65"/>
      <c r="S173" s="65"/>
      <c r="T173" s="65"/>
      <c r="U173" s="65"/>
      <c r="V173" s="65"/>
      <c r="W173" s="65"/>
      <c r="X173" s="65"/>
      <c r="Y173" s="65"/>
      <c r="Z173" s="84"/>
      <c r="AA173" s="84"/>
      <c r="AB173" s="84"/>
      <c r="AC173" s="84"/>
      <c r="AD173" s="84"/>
      <c r="AE173" s="84"/>
      <c r="AF173" s="84"/>
      <c r="AG173" s="84"/>
      <c r="AH173" s="84"/>
      <c r="AI173" s="84"/>
      <c r="AJ173" s="84"/>
      <c r="AK173" s="84"/>
      <c r="AL173" s="84"/>
      <c r="AM173" s="84"/>
      <c r="AN173" s="84"/>
    </row>
    <row r="174" spans="1:40" s="438" customFormat="1" ht="24.75" customHeight="1" thickBot="1" thickTop="1">
      <c r="A174" s="65"/>
      <c r="B174" s="78"/>
      <c r="C174" s="406"/>
      <c r="D174" s="78"/>
      <c r="E174" s="78"/>
      <c r="F174" s="78"/>
      <c r="G174" s="78"/>
      <c r="H174" s="78"/>
      <c r="I174" s="78"/>
      <c r="J174" s="688"/>
      <c r="K174" s="603"/>
      <c r="L174" s="562"/>
      <c r="M174" s="603"/>
      <c r="N174" s="407"/>
      <c r="O174" s="407"/>
      <c r="P174" s="722"/>
      <c r="Q174" s="734"/>
      <c r="R174" s="65"/>
      <c r="S174" s="65"/>
      <c r="T174" s="65"/>
      <c r="U174" s="65"/>
      <c r="V174" s="65"/>
      <c r="W174" s="65"/>
      <c r="X174" s="65"/>
      <c r="Y174" s="65"/>
      <c r="Z174" s="84"/>
      <c r="AA174" s="84"/>
      <c r="AB174" s="84"/>
      <c r="AC174" s="84"/>
      <c r="AD174" s="84"/>
      <c r="AE174" s="84"/>
      <c r="AF174" s="84"/>
      <c r="AG174" s="84"/>
      <c r="AH174" s="84"/>
      <c r="AI174" s="84"/>
      <c r="AJ174" s="84"/>
      <c r="AK174" s="84"/>
      <c r="AL174" s="84"/>
      <c r="AM174" s="84"/>
      <c r="AN174" s="84"/>
    </row>
    <row r="175" spans="1:40" s="14" customFormat="1" ht="24.75" customHeight="1" thickBot="1" thickTop="1">
      <c r="A175" s="181"/>
      <c r="B175" s="324" t="s">
        <v>0</v>
      </c>
      <c r="C175" s="323" t="s">
        <v>1</v>
      </c>
      <c r="D175" s="324" t="s">
        <v>2</v>
      </c>
      <c r="E175" s="324" t="s">
        <v>3</v>
      </c>
      <c r="F175" s="324" t="s">
        <v>214</v>
      </c>
      <c r="G175" s="324" t="s">
        <v>215</v>
      </c>
      <c r="H175" s="324" t="s">
        <v>4</v>
      </c>
      <c r="I175" s="324" t="s">
        <v>216</v>
      </c>
      <c r="J175" s="538" t="s">
        <v>217</v>
      </c>
      <c r="K175" s="591" t="s">
        <v>218</v>
      </c>
      <c r="L175" s="538" t="s">
        <v>219</v>
      </c>
      <c r="M175" s="626" t="s">
        <v>5</v>
      </c>
      <c r="N175" s="634" t="s">
        <v>6</v>
      </c>
      <c r="O175" s="652" t="s">
        <v>47</v>
      </c>
      <c r="P175" s="527" t="s">
        <v>660</v>
      </c>
      <c r="Q175" s="733" t="s">
        <v>661</v>
      </c>
      <c r="R175" s="181"/>
      <c r="S175" s="181"/>
      <c r="T175" s="181"/>
      <c r="U175" s="181"/>
      <c r="V175" s="181"/>
      <c r="W175" s="181"/>
      <c r="X175" s="181"/>
      <c r="Y175" s="181"/>
      <c r="Z175" s="181"/>
      <c r="AA175" s="181"/>
      <c r="AB175" s="181"/>
      <c r="AC175" s="181"/>
      <c r="AD175" s="181"/>
      <c r="AE175" s="181"/>
      <c r="AF175" s="181"/>
      <c r="AG175" s="181"/>
      <c r="AH175" s="181"/>
      <c r="AI175" s="181"/>
      <c r="AJ175" s="181"/>
      <c r="AK175" s="181"/>
      <c r="AL175" s="181"/>
      <c r="AM175" s="181"/>
      <c r="AN175" s="181"/>
    </row>
    <row r="176" spans="1:40" s="1" customFormat="1" ht="39.75" customHeight="1" thickTop="1">
      <c r="A176" s="182"/>
      <c r="B176" s="1035">
        <v>1</v>
      </c>
      <c r="C176" s="1037" t="s">
        <v>137</v>
      </c>
      <c r="D176" s="959">
        <v>34</v>
      </c>
      <c r="E176" s="122">
        <v>410</v>
      </c>
      <c r="F176" s="122">
        <v>8</v>
      </c>
      <c r="G176" s="959" t="s">
        <v>221</v>
      </c>
      <c r="H176" s="959" t="s">
        <v>19</v>
      </c>
      <c r="I176" s="959" t="s">
        <v>548</v>
      </c>
      <c r="J176" s="1020">
        <v>15405.71</v>
      </c>
      <c r="K176" s="971" t="s">
        <v>549</v>
      </c>
      <c r="L176" s="1023" t="s">
        <v>352</v>
      </c>
      <c r="M176" s="1025" t="s">
        <v>233</v>
      </c>
      <c r="N176" s="1027" t="s">
        <v>550</v>
      </c>
      <c r="O176" s="1029"/>
      <c r="P176" s="722"/>
      <c r="Q176" s="734"/>
      <c r="R176" s="6"/>
      <c r="S176" s="6"/>
      <c r="T176" s="6"/>
      <c r="U176" s="6"/>
      <c r="V176" s="6"/>
      <c r="W176" s="6"/>
      <c r="X176" s="6"/>
      <c r="Y176" s="6"/>
      <c r="Z176" s="6"/>
      <c r="AA176" s="6"/>
      <c r="AB176" s="6"/>
      <c r="AC176" s="6"/>
      <c r="AD176" s="6"/>
      <c r="AE176" s="6"/>
      <c r="AF176" s="6"/>
      <c r="AG176" s="6"/>
      <c r="AH176" s="6"/>
      <c r="AI176" s="6"/>
      <c r="AJ176" s="6"/>
      <c r="AK176" s="6"/>
      <c r="AL176" s="6"/>
      <c r="AM176" s="6"/>
      <c r="AN176" s="6"/>
    </row>
    <row r="177" spans="1:40" s="1" customFormat="1" ht="39.75" customHeight="1" thickBot="1">
      <c r="A177" s="181"/>
      <c r="B177" s="1036"/>
      <c r="C177" s="1038"/>
      <c r="D177" s="970"/>
      <c r="E177" s="122">
        <v>1546</v>
      </c>
      <c r="F177" s="122">
        <v>1</v>
      </c>
      <c r="G177" s="970"/>
      <c r="H177" s="970"/>
      <c r="I177" s="970"/>
      <c r="J177" s="1021"/>
      <c r="K177" s="1022"/>
      <c r="L177" s="1024"/>
      <c r="M177" s="1026"/>
      <c r="N177" s="1028"/>
      <c r="O177" s="1030"/>
      <c r="P177" s="722"/>
      <c r="Q177" s="734"/>
      <c r="R177" s="6"/>
      <c r="S177" s="6"/>
      <c r="T177" s="6"/>
      <c r="U177" s="6"/>
      <c r="V177" s="6"/>
      <c r="W177" s="6"/>
      <c r="X177" s="6"/>
      <c r="Y177" s="6"/>
      <c r="Z177" s="6"/>
      <c r="AA177" s="6"/>
      <c r="AB177" s="6"/>
      <c r="AC177" s="6"/>
      <c r="AD177" s="6"/>
      <c r="AE177" s="6"/>
      <c r="AF177" s="6"/>
      <c r="AG177" s="6"/>
      <c r="AH177" s="6"/>
      <c r="AI177" s="6"/>
      <c r="AJ177" s="6"/>
      <c r="AK177" s="6"/>
      <c r="AL177" s="6"/>
      <c r="AM177" s="6"/>
      <c r="AN177" s="6"/>
    </row>
    <row r="178" spans="1:40" s="14" customFormat="1" ht="24.75" customHeight="1" thickBot="1" thickTop="1">
      <c r="A178" s="181"/>
      <c r="B178" s="41"/>
      <c r="C178" s="47"/>
      <c r="D178" s="82"/>
      <c r="E178" s="82"/>
      <c r="F178" s="82"/>
      <c r="G178" s="82"/>
      <c r="H178" s="82"/>
      <c r="I178" s="82"/>
      <c r="J178" s="664"/>
      <c r="K178" s="610"/>
      <c r="L178" s="569"/>
      <c r="M178" s="614"/>
      <c r="N178" s="445"/>
      <c r="O178" s="445"/>
      <c r="P178" s="723"/>
      <c r="Q178" s="735"/>
      <c r="R178" s="181"/>
      <c r="S178" s="181"/>
      <c r="T178" s="181"/>
      <c r="U178" s="181"/>
      <c r="V178" s="181"/>
      <c r="W178" s="181"/>
      <c r="X178" s="181"/>
      <c r="Y178" s="181"/>
      <c r="Z178" s="181"/>
      <c r="AA178" s="181"/>
      <c r="AB178" s="181"/>
      <c r="AC178" s="181"/>
      <c r="AD178" s="181"/>
      <c r="AE178" s="181"/>
      <c r="AF178" s="181"/>
      <c r="AG178" s="181"/>
      <c r="AH178" s="181"/>
      <c r="AI178" s="181"/>
      <c r="AJ178" s="181"/>
      <c r="AK178" s="181"/>
      <c r="AL178" s="181"/>
      <c r="AM178" s="181"/>
      <c r="AN178" s="181"/>
    </row>
    <row r="179" spans="1:40" s="14" customFormat="1" ht="24.75" customHeight="1" thickBot="1" thickTop="1">
      <c r="A179" s="182"/>
      <c r="B179" s="324" t="s">
        <v>0</v>
      </c>
      <c r="C179" s="323" t="s">
        <v>1</v>
      </c>
      <c r="D179" s="324" t="s">
        <v>2</v>
      </c>
      <c r="E179" s="324" t="s">
        <v>3</v>
      </c>
      <c r="F179" s="324" t="s">
        <v>214</v>
      </c>
      <c r="G179" s="324" t="s">
        <v>215</v>
      </c>
      <c r="H179" s="324" t="s">
        <v>4</v>
      </c>
      <c r="I179" s="324" t="s">
        <v>216</v>
      </c>
      <c r="J179" s="538" t="s">
        <v>217</v>
      </c>
      <c r="K179" s="591" t="s">
        <v>218</v>
      </c>
      <c r="L179" s="538" t="s">
        <v>219</v>
      </c>
      <c r="M179" s="626" t="s">
        <v>5</v>
      </c>
      <c r="N179" s="634" t="s">
        <v>6</v>
      </c>
      <c r="O179" s="652" t="s">
        <v>47</v>
      </c>
      <c r="P179" s="527" t="s">
        <v>660</v>
      </c>
      <c r="Q179" s="733" t="s">
        <v>661</v>
      </c>
      <c r="R179" s="181"/>
      <c r="S179" s="181"/>
      <c r="T179" s="181"/>
      <c r="U179" s="181"/>
      <c r="V179" s="181"/>
      <c r="W179" s="181"/>
      <c r="X179" s="181"/>
      <c r="Y179" s="181"/>
      <c r="Z179" s="181"/>
      <c r="AA179" s="181"/>
      <c r="AB179" s="181"/>
      <c r="AC179" s="181"/>
      <c r="AD179" s="181"/>
      <c r="AE179" s="181"/>
      <c r="AF179" s="181"/>
      <c r="AG179" s="181"/>
      <c r="AH179" s="181"/>
      <c r="AI179" s="181"/>
      <c r="AJ179" s="181"/>
      <c r="AK179" s="181"/>
      <c r="AL179" s="181"/>
      <c r="AM179" s="181"/>
      <c r="AN179" s="181"/>
    </row>
    <row r="180" spans="1:40" s="14" customFormat="1" ht="39.75" customHeight="1" thickTop="1">
      <c r="A180" s="65"/>
      <c r="B180" s="308">
        <v>1</v>
      </c>
      <c r="C180" s="125" t="s">
        <v>174</v>
      </c>
      <c r="D180" s="123">
        <v>39</v>
      </c>
      <c r="E180" s="403" t="s">
        <v>551</v>
      </c>
      <c r="F180" s="403" t="s">
        <v>552</v>
      </c>
      <c r="G180" s="123" t="s">
        <v>221</v>
      </c>
      <c r="H180" s="123" t="s">
        <v>19</v>
      </c>
      <c r="I180" s="123" t="s">
        <v>553</v>
      </c>
      <c r="J180" s="679">
        <v>23377.69</v>
      </c>
      <c r="K180" s="271" t="s">
        <v>554</v>
      </c>
      <c r="L180" s="548" t="s">
        <v>224</v>
      </c>
      <c r="M180" s="368" t="s">
        <v>298</v>
      </c>
      <c r="N180" s="404" t="s">
        <v>555</v>
      </c>
      <c r="O180" s="483" t="s">
        <v>64</v>
      </c>
      <c r="P180" s="722"/>
      <c r="Q180" s="735"/>
      <c r="R180" s="181"/>
      <c r="S180" s="181"/>
      <c r="T180" s="181"/>
      <c r="U180" s="181"/>
      <c r="V180" s="181"/>
      <c r="W180" s="181"/>
      <c r="X180" s="181"/>
      <c r="Y180" s="181"/>
      <c r="Z180" s="181"/>
      <c r="AA180" s="181"/>
      <c r="AB180" s="181"/>
      <c r="AC180" s="181"/>
      <c r="AD180" s="181"/>
      <c r="AE180" s="181"/>
      <c r="AF180" s="181"/>
      <c r="AG180" s="181"/>
      <c r="AH180" s="181"/>
      <c r="AI180" s="181"/>
      <c r="AJ180" s="181"/>
      <c r="AK180" s="181"/>
      <c r="AL180" s="181"/>
      <c r="AM180" s="181"/>
      <c r="AN180" s="181"/>
    </row>
    <row r="181" spans="1:40" s="438" customFormat="1" ht="39.75" customHeight="1">
      <c r="A181" s="347"/>
      <c r="B181" s="124">
        <v>2</v>
      </c>
      <c r="C181" s="125" t="s">
        <v>174</v>
      </c>
      <c r="D181" s="123">
        <v>39</v>
      </c>
      <c r="E181" s="403" t="s">
        <v>551</v>
      </c>
      <c r="F181" s="403" t="s">
        <v>556</v>
      </c>
      <c r="G181" s="123" t="s">
        <v>345</v>
      </c>
      <c r="H181" s="123">
        <v>2</v>
      </c>
      <c r="I181" s="123" t="s">
        <v>303</v>
      </c>
      <c r="J181" s="679">
        <v>278.89</v>
      </c>
      <c r="K181" s="271" t="s">
        <v>554</v>
      </c>
      <c r="L181" s="548" t="s">
        <v>262</v>
      </c>
      <c r="M181" s="368" t="s">
        <v>298</v>
      </c>
      <c r="N181" s="404" t="s">
        <v>555</v>
      </c>
      <c r="O181" s="483" t="s">
        <v>64</v>
      </c>
      <c r="P181" s="722"/>
      <c r="Q181" s="734"/>
      <c r="R181" s="65"/>
      <c r="S181" s="65"/>
      <c r="T181" s="65"/>
      <c r="U181" s="65"/>
      <c r="V181" s="65"/>
      <c r="W181" s="65"/>
      <c r="X181" s="65"/>
      <c r="Y181" s="65"/>
      <c r="Z181" s="84"/>
      <c r="AA181" s="84"/>
      <c r="AB181" s="84"/>
      <c r="AC181" s="84"/>
      <c r="AD181" s="84"/>
      <c r="AE181" s="84"/>
      <c r="AF181" s="84"/>
      <c r="AG181" s="84"/>
      <c r="AH181" s="84"/>
      <c r="AI181" s="84"/>
      <c r="AJ181" s="84"/>
      <c r="AK181" s="84"/>
      <c r="AL181" s="84"/>
      <c r="AM181" s="84"/>
      <c r="AN181" s="84"/>
    </row>
    <row r="182" spans="1:40" s="212" customFormat="1" ht="39.75" customHeight="1" thickBot="1">
      <c r="A182" s="65"/>
      <c r="B182" s="165">
        <v>3</v>
      </c>
      <c r="C182" s="168" t="s">
        <v>174</v>
      </c>
      <c r="D182" s="166">
        <v>39</v>
      </c>
      <c r="E182" s="446" t="s">
        <v>551</v>
      </c>
      <c r="F182" s="446" t="s">
        <v>557</v>
      </c>
      <c r="G182" s="166" t="s">
        <v>275</v>
      </c>
      <c r="H182" s="166">
        <v>4</v>
      </c>
      <c r="I182" s="166" t="s">
        <v>558</v>
      </c>
      <c r="J182" s="694">
        <v>733.58</v>
      </c>
      <c r="K182" s="462" t="s">
        <v>554</v>
      </c>
      <c r="L182" s="463" t="s">
        <v>419</v>
      </c>
      <c r="M182" s="462" t="s">
        <v>298</v>
      </c>
      <c r="N182" s="401" t="s">
        <v>555</v>
      </c>
      <c r="O182" s="488" t="s">
        <v>64</v>
      </c>
      <c r="P182" s="722"/>
      <c r="Q182" s="734"/>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row>
    <row r="183" spans="1:40" s="14" customFormat="1" ht="24.75" customHeight="1" thickBot="1" thickTop="1">
      <c r="A183" s="46"/>
      <c r="B183" s="45"/>
      <c r="C183" s="47"/>
      <c r="D183" s="41"/>
      <c r="E183" s="447"/>
      <c r="F183" s="447"/>
      <c r="G183" s="41"/>
      <c r="H183" s="41"/>
      <c r="I183" s="41"/>
      <c r="J183" s="664"/>
      <c r="K183" s="614"/>
      <c r="L183" s="540"/>
      <c r="M183" s="614"/>
      <c r="N183" s="351"/>
      <c r="O183" s="351"/>
      <c r="P183" s="723"/>
      <c r="Q183" s="735"/>
      <c r="R183" s="181"/>
      <c r="S183" s="181"/>
      <c r="T183" s="181"/>
      <c r="U183" s="181"/>
      <c r="V183" s="181"/>
      <c r="W183" s="181"/>
      <c r="X183" s="181"/>
      <c r="Y183" s="181"/>
      <c r="Z183" s="181"/>
      <c r="AA183" s="181"/>
      <c r="AB183" s="181"/>
      <c r="AC183" s="181"/>
      <c r="AD183" s="181"/>
      <c r="AE183" s="181"/>
      <c r="AF183" s="181"/>
      <c r="AG183" s="181"/>
      <c r="AH183" s="181"/>
      <c r="AI183" s="181"/>
      <c r="AJ183" s="181"/>
      <c r="AK183" s="181"/>
      <c r="AL183" s="181"/>
      <c r="AM183" s="181"/>
      <c r="AN183" s="181"/>
    </row>
    <row r="184" spans="1:40" s="14" customFormat="1" ht="24.75" customHeight="1" thickBot="1" thickTop="1">
      <c r="A184" s="181"/>
      <c r="B184" s="324" t="s">
        <v>0</v>
      </c>
      <c r="C184" s="323" t="s">
        <v>1</v>
      </c>
      <c r="D184" s="324" t="s">
        <v>2</v>
      </c>
      <c r="E184" s="324" t="s">
        <v>3</v>
      </c>
      <c r="F184" s="324" t="s">
        <v>214</v>
      </c>
      <c r="G184" s="324" t="s">
        <v>215</v>
      </c>
      <c r="H184" s="324" t="s">
        <v>4</v>
      </c>
      <c r="I184" s="324" t="s">
        <v>216</v>
      </c>
      <c r="J184" s="538" t="s">
        <v>217</v>
      </c>
      <c r="K184" s="591" t="s">
        <v>218</v>
      </c>
      <c r="L184" s="538" t="s">
        <v>219</v>
      </c>
      <c r="M184" s="626" t="s">
        <v>5</v>
      </c>
      <c r="N184" s="634" t="s">
        <v>6</v>
      </c>
      <c r="O184" s="652" t="s">
        <v>47</v>
      </c>
      <c r="P184" s="527" t="s">
        <v>660</v>
      </c>
      <c r="Q184" s="733" t="s">
        <v>661</v>
      </c>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81"/>
      <c r="AM184" s="181"/>
      <c r="AN184" s="181"/>
    </row>
    <row r="185" spans="1:40" s="14" customFormat="1" ht="31.5" thickBot="1" thickTop="1">
      <c r="A185" s="181"/>
      <c r="B185" s="356">
        <v>1</v>
      </c>
      <c r="C185" s="448" t="s">
        <v>140</v>
      </c>
      <c r="D185" s="240">
        <v>23</v>
      </c>
      <c r="E185" s="122">
        <v>194</v>
      </c>
      <c r="F185" s="240">
        <v>1</v>
      </c>
      <c r="G185" s="122" t="s">
        <v>221</v>
      </c>
      <c r="H185" s="122" t="s">
        <v>19</v>
      </c>
      <c r="I185" s="240" t="s">
        <v>559</v>
      </c>
      <c r="J185" s="703">
        <v>6755.28</v>
      </c>
      <c r="K185" s="465" t="s">
        <v>560</v>
      </c>
      <c r="L185" s="539" t="s">
        <v>331</v>
      </c>
      <c r="M185" s="465" t="s">
        <v>233</v>
      </c>
      <c r="N185" s="213" t="s">
        <v>561</v>
      </c>
      <c r="O185" s="478"/>
      <c r="P185" s="722"/>
      <c r="Q185" s="734"/>
      <c r="R185" s="181"/>
      <c r="S185" s="181"/>
      <c r="T185" s="181"/>
      <c r="U185" s="181"/>
      <c r="V185" s="181"/>
      <c r="W185" s="181"/>
      <c r="X185" s="181"/>
      <c r="Y185" s="181"/>
      <c r="Z185" s="181"/>
      <c r="AA185" s="181"/>
      <c r="AB185" s="181"/>
      <c r="AC185" s="181"/>
      <c r="AD185" s="181"/>
      <c r="AE185" s="181"/>
      <c r="AF185" s="181"/>
      <c r="AG185" s="181"/>
      <c r="AH185" s="181"/>
      <c r="AI185" s="181"/>
      <c r="AJ185" s="181"/>
      <c r="AK185" s="181"/>
      <c r="AL185" s="181"/>
      <c r="AM185" s="181"/>
      <c r="AN185" s="181"/>
    </row>
    <row r="186" spans="1:40" s="1" customFormat="1" ht="39.75" customHeight="1" thickBot="1" thickTop="1">
      <c r="A186" s="6"/>
      <c r="B186" s="356">
        <v>1</v>
      </c>
      <c r="C186" s="448" t="s">
        <v>140</v>
      </c>
      <c r="D186" s="240">
        <v>23</v>
      </c>
      <c r="E186" s="122">
        <v>194</v>
      </c>
      <c r="F186" s="240">
        <v>3</v>
      </c>
      <c r="G186" s="122" t="s">
        <v>275</v>
      </c>
      <c r="H186" s="122">
        <v>2</v>
      </c>
      <c r="I186" s="240" t="s">
        <v>755</v>
      </c>
      <c r="J186" s="703">
        <f>17.04*6</f>
        <v>102.24</v>
      </c>
      <c r="K186" s="465" t="s">
        <v>756</v>
      </c>
      <c r="L186" s="539" t="s">
        <v>262</v>
      </c>
      <c r="M186" s="465" t="s">
        <v>233</v>
      </c>
      <c r="N186" s="213" t="s">
        <v>757</v>
      </c>
      <c r="O186" s="478"/>
      <c r="P186" s="722"/>
      <c r="Q186" s="734"/>
      <c r="R186" s="6"/>
      <c r="S186" s="6"/>
      <c r="T186" s="6"/>
      <c r="U186" s="6"/>
      <c r="V186" s="6"/>
      <c r="W186" s="6"/>
      <c r="X186" s="6"/>
      <c r="Y186" s="6"/>
      <c r="Z186" s="6"/>
      <c r="AA186" s="6"/>
      <c r="AB186" s="6"/>
      <c r="AC186" s="6"/>
      <c r="AD186" s="6"/>
      <c r="AE186" s="6"/>
      <c r="AF186" s="6"/>
      <c r="AG186" s="6"/>
      <c r="AH186" s="6"/>
      <c r="AI186" s="6"/>
      <c r="AJ186" s="6"/>
      <c r="AK186" s="6"/>
      <c r="AL186" s="6"/>
      <c r="AM186" s="6"/>
      <c r="AN186" s="6"/>
    </row>
    <row r="187" spans="1:40" s="14" customFormat="1" ht="24.75" customHeight="1" thickBot="1" thickTop="1">
      <c r="A187" s="46"/>
      <c r="B187" s="449"/>
      <c r="C187" s="190"/>
      <c r="D187" s="41"/>
      <c r="E187" s="450"/>
      <c r="F187" s="447"/>
      <c r="G187" s="82"/>
      <c r="H187" s="82"/>
      <c r="I187" s="41"/>
      <c r="J187" s="664"/>
      <c r="K187" s="614"/>
      <c r="L187" s="540"/>
      <c r="M187" s="614"/>
      <c r="N187" s="443"/>
      <c r="O187" s="443"/>
      <c r="P187" s="723"/>
      <c r="Q187" s="735"/>
      <c r="R187" s="181"/>
      <c r="S187" s="181"/>
      <c r="T187" s="181"/>
      <c r="U187" s="181"/>
      <c r="V187" s="181"/>
      <c r="W187" s="181"/>
      <c r="X187" s="181"/>
      <c r="Y187" s="181"/>
      <c r="Z187" s="181"/>
      <c r="AA187" s="181"/>
      <c r="AB187" s="181"/>
      <c r="AC187" s="181"/>
      <c r="AD187" s="181"/>
      <c r="AE187" s="181"/>
      <c r="AF187" s="181"/>
      <c r="AG187" s="181"/>
      <c r="AH187" s="181"/>
      <c r="AI187" s="181"/>
      <c r="AJ187" s="181"/>
      <c r="AK187" s="181"/>
      <c r="AL187" s="181"/>
      <c r="AM187" s="181"/>
      <c r="AN187" s="181"/>
    </row>
    <row r="188" spans="1:40" s="14" customFormat="1" ht="24.75" customHeight="1" thickBot="1" thickTop="1">
      <c r="A188" s="181"/>
      <c r="B188" s="324" t="s">
        <v>0</v>
      </c>
      <c r="C188" s="323" t="s">
        <v>1</v>
      </c>
      <c r="D188" s="324" t="s">
        <v>2</v>
      </c>
      <c r="E188" s="324" t="s">
        <v>3</v>
      </c>
      <c r="F188" s="324" t="s">
        <v>214</v>
      </c>
      <c r="G188" s="324" t="s">
        <v>215</v>
      </c>
      <c r="H188" s="324" t="s">
        <v>4</v>
      </c>
      <c r="I188" s="324" t="s">
        <v>216</v>
      </c>
      <c r="J188" s="538" t="s">
        <v>217</v>
      </c>
      <c r="K188" s="591" t="s">
        <v>218</v>
      </c>
      <c r="L188" s="538" t="s">
        <v>219</v>
      </c>
      <c r="M188" s="626" t="s">
        <v>5</v>
      </c>
      <c r="N188" s="634" t="s">
        <v>6</v>
      </c>
      <c r="O188" s="652" t="s">
        <v>47</v>
      </c>
      <c r="P188" s="527" t="s">
        <v>660</v>
      </c>
      <c r="Q188" s="733" t="s">
        <v>661</v>
      </c>
      <c r="R188" s="181"/>
      <c r="S188" s="181"/>
      <c r="T188" s="181"/>
      <c r="U188" s="181"/>
      <c r="V188" s="181"/>
      <c r="W188" s="181"/>
      <c r="X188" s="181"/>
      <c r="Y188" s="181"/>
      <c r="Z188" s="181"/>
      <c r="AA188" s="181"/>
      <c r="AB188" s="181"/>
      <c r="AC188" s="181"/>
      <c r="AD188" s="181"/>
      <c r="AE188" s="181"/>
      <c r="AF188" s="181"/>
      <c r="AG188" s="181"/>
      <c r="AH188" s="181"/>
      <c r="AI188" s="181"/>
      <c r="AJ188" s="181"/>
      <c r="AK188" s="181"/>
      <c r="AL188" s="181"/>
      <c r="AM188" s="181"/>
      <c r="AN188" s="181"/>
    </row>
    <row r="189" spans="1:40" s="1" customFormat="1" ht="39.75" customHeight="1" thickTop="1">
      <c r="A189" s="347"/>
      <c r="B189" s="451">
        <v>1</v>
      </c>
      <c r="C189" s="202" t="s">
        <v>175</v>
      </c>
      <c r="D189" s="204">
        <v>1</v>
      </c>
      <c r="E189" s="203">
        <v>127</v>
      </c>
      <c r="F189" s="203">
        <v>1</v>
      </c>
      <c r="G189" s="204" t="s">
        <v>255</v>
      </c>
      <c r="H189" s="203">
        <v>4</v>
      </c>
      <c r="I189" s="452" t="s">
        <v>418</v>
      </c>
      <c r="J189" s="711">
        <v>202.45</v>
      </c>
      <c r="K189" s="600" t="s">
        <v>562</v>
      </c>
      <c r="L189" s="555" t="s">
        <v>262</v>
      </c>
      <c r="M189" s="600" t="s">
        <v>17</v>
      </c>
      <c r="N189" s="206" t="s">
        <v>744</v>
      </c>
      <c r="O189" s="494" t="s">
        <v>716</v>
      </c>
      <c r="P189" s="722">
        <f>20.4*12</f>
        <v>244.79999999999998</v>
      </c>
      <c r="Q189" s="734"/>
      <c r="R189" s="6"/>
      <c r="S189" s="6"/>
      <c r="T189" s="6"/>
      <c r="U189" s="6"/>
      <c r="V189" s="6"/>
      <c r="W189" s="6"/>
      <c r="X189" s="6"/>
      <c r="Y189" s="6"/>
      <c r="Z189" s="6"/>
      <c r="AA189" s="6"/>
      <c r="AB189" s="6"/>
      <c r="AC189" s="6"/>
      <c r="AD189" s="6"/>
      <c r="AE189" s="6"/>
      <c r="AF189" s="6"/>
      <c r="AG189" s="6"/>
      <c r="AH189" s="6"/>
      <c r="AI189" s="6"/>
      <c r="AJ189" s="6"/>
      <c r="AK189" s="6"/>
      <c r="AL189" s="6"/>
      <c r="AM189" s="6"/>
      <c r="AN189" s="6"/>
    </row>
    <row r="190" spans="1:40" s="1" customFormat="1" ht="39.75" customHeight="1">
      <c r="A190" s="347"/>
      <c r="B190" s="451">
        <v>2</v>
      </c>
      <c r="C190" s="158" t="s">
        <v>175</v>
      </c>
      <c r="D190" s="160">
        <v>1</v>
      </c>
      <c r="E190" s="159">
        <v>127</v>
      </c>
      <c r="F190" s="159">
        <v>2</v>
      </c>
      <c r="G190" s="160" t="s">
        <v>248</v>
      </c>
      <c r="H190" s="159">
        <v>2</v>
      </c>
      <c r="I190" s="159" t="s">
        <v>302</v>
      </c>
      <c r="J190" s="673">
        <v>68.43</v>
      </c>
      <c r="K190" s="220" t="s">
        <v>562</v>
      </c>
      <c r="L190" s="222" t="s">
        <v>262</v>
      </c>
      <c r="M190" s="367" t="s">
        <v>17</v>
      </c>
      <c r="N190" s="206" t="s">
        <v>744</v>
      </c>
      <c r="O190" s="494" t="s">
        <v>741</v>
      </c>
      <c r="P190" s="722">
        <f>25.5*12</f>
        <v>306</v>
      </c>
      <c r="Q190" s="734"/>
      <c r="R190" s="6"/>
      <c r="S190" s="6"/>
      <c r="T190" s="6"/>
      <c r="U190" s="6"/>
      <c r="V190" s="6"/>
      <c r="W190" s="6"/>
      <c r="X190" s="6"/>
      <c r="Y190" s="6"/>
      <c r="Z190" s="6"/>
      <c r="AA190" s="6"/>
      <c r="AB190" s="6"/>
      <c r="AC190" s="6"/>
      <c r="AD190" s="6"/>
      <c r="AE190" s="6"/>
      <c r="AF190" s="6"/>
      <c r="AG190" s="6"/>
      <c r="AH190" s="6"/>
      <c r="AI190" s="6"/>
      <c r="AJ190" s="6"/>
      <c r="AK190" s="6"/>
      <c r="AL190" s="6"/>
      <c r="AM190" s="6"/>
      <c r="AN190" s="6"/>
    </row>
    <row r="191" spans="1:40" s="1" customFormat="1" ht="39.75" customHeight="1">
      <c r="A191" s="347"/>
      <c r="B191" s="451">
        <v>3</v>
      </c>
      <c r="C191" s="158" t="s">
        <v>175</v>
      </c>
      <c r="D191" s="160">
        <v>1</v>
      </c>
      <c r="E191" s="159">
        <v>127</v>
      </c>
      <c r="F191" s="159">
        <v>5</v>
      </c>
      <c r="G191" s="160" t="s">
        <v>255</v>
      </c>
      <c r="H191" s="159">
        <v>4</v>
      </c>
      <c r="I191" s="159" t="s">
        <v>435</v>
      </c>
      <c r="J191" s="673">
        <v>253.06</v>
      </c>
      <c r="K191" s="220" t="s">
        <v>562</v>
      </c>
      <c r="L191" s="222">
        <v>1</v>
      </c>
      <c r="M191" s="367" t="s">
        <v>17</v>
      </c>
      <c r="N191" s="206" t="s">
        <v>744</v>
      </c>
      <c r="O191" s="485" t="s">
        <v>717</v>
      </c>
      <c r="P191" s="722">
        <f>29.44*12</f>
        <v>353.28000000000003</v>
      </c>
      <c r="Q191" s="734"/>
      <c r="R191" s="6"/>
      <c r="S191" s="6"/>
      <c r="T191" s="6"/>
      <c r="U191" s="6"/>
      <c r="V191" s="6"/>
      <c r="W191" s="6"/>
      <c r="X191" s="6"/>
      <c r="Y191" s="6"/>
      <c r="Z191" s="6"/>
      <c r="AA191" s="6"/>
      <c r="AB191" s="6"/>
      <c r="AC191" s="6"/>
      <c r="AD191" s="6"/>
      <c r="AE191" s="6"/>
      <c r="AF191" s="6"/>
      <c r="AG191" s="6"/>
      <c r="AH191" s="6"/>
      <c r="AI191" s="6"/>
      <c r="AJ191" s="6"/>
      <c r="AK191" s="6"/>
      <c r="AL191" s="6"/>
      <c r="AM191" s="6"/>
      <c r="AN191" s="6"/>
    </row>
    <row r="192" spans="1:40" s="1" customFormat="1" ht="39.75" customHeight="1" thickBot="1">
      <c r="A192" s="6"/>
      <c r="B192" s="227">
        <v>4</v>
      </c>
      <c r="C192" s="228" t="s">
        <v>175</v>
      </c>
      <c r="D192" s="453">
        <v>1</v>
      </c>
      <c r="E192" s="229">
        <v>127</v>
      </c>
      <c r="F192" s="229">
        <v>4</v>
      </c>
      <c r="G192" s="453" t="s">
        <v>248</v>
      </c>
      <c r="H192" s="229">
        <v>2</v>
      </c>
      <c r="I192" s="229" t="s">
        <v>563</v>
      </c>
      <c r="J192" s="712">
        <v>68.43</v>
      </c>
      <c r="K192" s="261" t="s">
        <v>562</v>
      </c>
      <c r="L192" s="577" t="s">
        <v>262</v>
      </c>
      <c r="M192" s="261" t="s">
        <v>17</v>
      </c>
      <c r="N192" s="206" t="s">
        <v>744</v>
      </c>
      <c r="O192" s="493" t="s">
        <v>718</v>
      </c>
      <c r="P192" s="722">
        <f>24.05*12</f>
        <v>288.6</v>
      </c>
      <c r="Q192" s="734"/>
      <c r="R192" s="6"/>
      <c r="S192" s="6"/>
      <c r="T192" s="6"/>
      <c r="U192" s="6"/>
      <c r="V192" s="6"/>
      <c r="W192" s="6"/>
      <c r="X192" s="6"/>
      <c r="Y192" s="6"/>
      <c r="Z192" s="6"/>
      <c r="AA192" s="6"/>
      <c r="AB192" s="6"/>
      <c r="AC192" s="6"/>
      <c r="AD192" s="6"/>
      <c r="AE192" s="6"/>
      <c r="AF192" s="6"/>
      <c r="AG192" s="6"/>
      <c r="AH192" s="6"/>
      <c r="AI192" s="6"/>
      <c r="AJ192" s="6"/>
      <c r="AK192" s="6"/>
      <c r="AL192" s="6"/>
      <c r="AM192" s="6"/>
      <c r="AN192" s="6"/>
    </row>
    <row r="193" spans="1:40" s="1" customFormat="1" ht="24.75" customHeight="1" thickBot="1" thickTop="1">
      <c r="A193" s="6"/>
      <c r="B193" s="45"/>
      <c r="C193" s="47"/>
      <c r="D193" s="82"/>
      <c r="E193" s="41"/>
      <c r="F193" s="41"/>
      <c r="G193" s="41"/>
      <c r="H193" s="41"/>
      <c r="I193" s="41"/>
      <c r="J193" s="664"/>
      <c r="K193" s="614"/>
      <c r="L193" s="540"/>
      <c r="M193" s="614"/>
      <c r="N193" s="352"/>
      <c r="O193" s="352"/>
      <c r="P193" s="723"/>
      <c r="Q193" s="734"/>
      <c r="R193" s="6"/>
      <c r="S193" s="6"/>
      <c r="T193" s="6"/>
      <c r="U193" s="6"/>
      <c r="V193" s="6"/>
      <c r="W193" s="6"/>
      <c r="X193" s="6"/>
      <c r="Y193" s="6"/>
      <c r="Z193" s="6"/>
      <c r="AA193" s="6"/>
      <c r="AB193" s="6"/>
      <c r="AC193" s="6"/>
      <c r="AD193" s="6"/>
      <c r="AE193" s="6"/>
      <c r="AF193" s="6"/>
      <c r="AG193" s="6"/>
      <c r="AH193" s="6"/>
      <c r="AI193" s="6"/>
      <c r="AJ193" s="6"/>
      <c r="AK193" s="6"/>
      <c r="AL193" s="6"/>
      <c r="AM193" s="6"/>
      <c r="AN193" s="6"/>
    </row>
    <row r="194" spans="1:40" s="14" customFormat="1" ht="24.75" customHeight="1" thickBot="1" thickTop="1">
      <c r="A194" s="181"/>
      <c r="B194" s="324" t="s">
        <v>0</v>
      </c>
      <c r="C194" s="323" t="s">
        <v>1</v>
      </c>
      <c r="D194" s="324" t="s">
        <v>2</v>
      </c>
      <c r="E194" s="324" t="s">
        <v>3</v>
      </c>
      <c r="F194" s="324" t="s">
        <v>214</v>
      </c>
      <c r="G194" s="324" t="s">
        <v>215</v>
      </c>
      <c r="H194" s="324" t="s">
        <v>4</v>
      </c>
      <c r="I194" s="324" t="s">
        <v>216</v>
      </c>
      <c r="J194" s="538" t="s">
        <v>217</v>
      </c>
      <c r="K194" s="591" t="s">
        <v>218</v>
      </c>
      <c r="L194" s="538" t="s">
        <v>219</v>
      </c>
      <c r="M194" s="626" t="s">
        <v>5</v>
      </c>
      <c r="N194" s="634" t="s">
        <v>6</v>
      </c>
      <c r="O194" s="652" t="s">
        <v>47</v>
      </c>
      <c r="P194" s="527" t="s">
        <v>660</v>
      </c>
      <c r="Q194" s="733" t="s">
        <v>661</v>
      </c>
      <c r="R194" s="181"/>
      <c r="S194" s="181"/>
      <c r="T194" s="181"/>
      <c r="U194" s="181"/>
      <c r="V194" s="181"/>
      <c r="W194" s="181"/>
      <c r="X194" s="181"/>
      <c r="Y194" s="181"/>
      <c r="Z194" s="181"/>
      <c r="AA194" s="181"/>
      <c r="AB194" s="181"/>
      <c r="AC194" s="181"/>
      <c r="AD194" s="181"/>
      <c r="AE194" s="181"/>
      <c r="AF194" s="181"/>
      <c r="AG194" s="181"/>
      <c r="AH194" s="181"/>
      <c r="AI194" s="181"/>
      <c r="AJ194" s="181"/>
      <c r="AK194" s="181"/>
      <c r="AL194" s="181"/>
      <c r="AM194" s="181"/>
      <c r="AN194" s="181"/>
    </row>
    <row r="195" spans="1:40" s="456" customFormat="1" ht="39.75" customHeight="1" thickTop="1">
      <c r="A195" s="454"/>
      <c r="B195" s="393">
        <v>1</v>
      </c>
      <c r="C195" s="133" t="s">
        <v>142</v>
      </c>
      <c r="D195" s="122">
        <v>35</v>
      </c>
      <c r="E195" s="122">
        <v>138</v>
      </c>
      <c r="F195" s="122">
        <v>1</v>
      </c>
      <c r="G195" s="123" t="s">
        <v>221</v>
      </c>
      <c r="H195" s="122">
        <v>2</v>
      </c>
      <c r="I195" s="122" t="s">
        <v>564</v>
      </c>
      <c r="J195" s="713">
        <v>79381.64</v>
      </c>
      <c r="K195" s="370" t="s">
        <v>565</v>
      </c>
      <c r="L195" s="552" t="s">
        <v>566</v>
      </c>
      <c r="M195" s="372" t="s">
        <v>147</v>
      </c>
      <c r="N195" s="213" t="s">
        <v>567</v>
      </c>
      <c r="O195" s="478"/>
      <c r="P195" s="722"/>
      <c r="Q195" s="734"/>
      <c r="R195" s="455"/>
      <c r="S195" s="455"/>
      <c r="T195" s="455"/>
      <c r="U195" s="455"/>
      <c r="V195" s="455"/>
      <c r="W195" s="455"/>
      <c r="X195" s="455"/>
      <c r="Y195" s="455"/>
      <c r="Z195" s="455"/>
      <c r="AA195" s="455"/>
      <c r="AB195" s="455"/>
      <c r="AC195" s="455"/>
      <c r="AD195" s="455"/>
      <c r="AE195" s="455"/>
      <c r="AF195" s="455"/>
      <c r="AG195" s="455"/>
      <c r="AH195" s="455"/>
      <c r="AI195" s="455"/>
      <c r="AJ195" s="455"/>
      <c r="AK195" s="455"/>
      <c r="AL195" s="455"/>
      <c r="AM195" s="455"/>
      <c r="AN195" s="455"/>
    </row>
    <row r="196" spans="1:40" s="14" customFormat="1" ht="39.75" customHeight="1">
      <c r="A196" s="182"/>
      <c r="B196" s="393">
        <v>2</v>
      </c>
      <c r="C196" s="133" t="s">
        <v>142</v>
      </c>
      <c r="D196" s="122">
        <v>35</v>
      </c>
      <c r="E196" s="122">
        <v>156</v>
      </c>
      <c r="F196" s="122">
        <v>2</v>
      </c>
      <c r="G196" s="122" t="s">
        <v>255</v>
      </c>
      <c r="H196" s="122">
        <v>2</v>
      </c>
      <c r="I196" s="122" t="s">
        <v>253</v>
      </c>
      <c r="J196" s="713">
        <v>92.96</v>
      </c>
      <c r="K196" s="370" t="s">
        <v>568</v>
      </c>
      <c r="L196" s="552" t="s">
        <v>262</v>
      </c>
      <c r="M196" s="372" t="s">
        <v>147</v>
      </c>
      <c r="N196" s="213" t="s">
        <v>569</v>
      </c>
      <c r="O196" s="478"/>
      <c r="P196" s="722"/>
      <c r="Q196" s="735"/>
      <c r="R196" s="181"/>
      <c r="S196" s="181"/>
      <c r="T196" s="181"/>
      <c r="U196" s="181"/>
      <c r="V196" s="181"/>
      <c r="W196" s="181"/>
      <c r="X196" s="181"/>
      <c r="Y196" s="181"/>
      <c r="Z196" s="181"/>
      <c r="AA196" s="181"/>
      <c r="AB196" s="181"/>
      <c r="AC196" s="181"/>
      <c r="AD196" s="181"/>
      <c r="AE196" s="181"/>
      <c r="AF196" s="181"/>
      <c r="AG196" s="181"/>
      <c r="AH196" s="181"/>
      <c r="AI196" s="181"/>
      <c r="AJ196" s="181"/>
      <c r="AK196" s="181"/>
      <c r="AL196" s="181"/>
      <c r="AM196" s="181"/>
      <c r="AN196" s="181"/>
    </row>
    <row r="197" spans="1:40" s="14" customFormat="1" ht="39.75" customHeight="1">
      <c r="A197" s="182"/>
      <c r="B197" s="393">
        <v>3</v>
      </c>
      <c r="C197" s="133" t="s">
        <v>142</v>
      </c>
      <c r="D197" s="122">
        <v>35</v>
      </c>
      <c r="E197" s="122">
        <v>156</v>
      </c>
      <c r="F197" s="122">
        <v>3</v>
      </c>
      <c r="G197" s="122" t="s">
        <v>255</v>
      </c>
      <c r="H197" s="122">
        <v>2</v>
      </c>
      <c r="I197" s="122" t="s">
        <v>253</v>
      </c>
      <c r="J197" s="713">
        <v>92.96</v>
      </c>
      <c r="K197" s="370" t="s">
        <v>568</v>
      </c>
      <c r="L197" s="552" t="s">
        <v>262</v>
      </c>
      <c r="M197" s="372" t="s">
        <v>147</v>
      </c>
      <c r="N197" s="213" t="s">
        <v>569</v>
      </c>
      <c r="O197" s="478"/>
      <c r="P197" s="722"/>
      <c r="Q197" s="735"/>
      <c r="R197" s="181"/>
      <c r="S197" s="181"/>
      <c r="T197" s="181"/>
      <c r="U197" s="181"/>
      <c r="V197" s="181"/>
      <c r="W197" s="181"/>
      <c r="X197" s="181"/>
      <c r="Y197" s="181"/>
      <c r="Z197" s="181"/>
      <c r="AA197" s="181"/>
      <c r="AB197" s="181"/>
      <c r="AC197" s="181"/>
      <c r="AD197" s="181"/>
      <c r="AE197" s="181"/>
      <c r="AF197" s="181"/>
      <c r="AG197" s="181"/>
      <c r="AH197" s="181"/>
      <c r="AI197" s="181"/>
      <c r="AJ197" s="181"/>
      <c r="AK197" s="181"/>
      <c r="AL197" s="181"/>
      <c r="AM197" s="181"/>
      <c r="AN197" s="181"/>
    </row>
    <row r="198" spans="1:40" s="14" customFormat="1" ht="39.75" customHeight="1">
      <c r="A198" s="182"/>
      <c r="B198" s="393">
        <v>4</v>
      </c>
      <c r="C198" s="133" t="s">
        <v>142</v>
      </c>
      <c r="D198" s="122">
        <v>35</v>
      </c>
      <c r="E198" s="122">
        <v>156</v>
      </c>
      <c r="F198" s="122">
        <v>5</v>
      </c>
      <c r="G198" s="122" t="s">
        <v>255</v>
      </c>
      <c r="H198" s="122">
        <v>2</v>
      </c>
      <c r="I198" s="122" t="s">
        <v>253</v>
      </c>
      <c r="J198" s="713">
        <v>92.96</v>
      </c>
      <c r="K198" s="370" t="s">
        <v>568</v>
      </c>
      <c r="L198" s="552" t="s">
        <v>262</v>
      </c>
      <c r="M198" s="372" t="s">
        <v>147</v>
      </c>
      <c r="N198" s="213" t="s">
        <v>569</v>
      </c>
      <c r="O198" s="478"/>
      <c r="P198" s="722"/>
      <c r="Q198" s="735"/>
      <c r="R198" s="181"/>
      <c r="S198" s="181"/>
      <c r="T198" s="181"/>
      <c r="U198" s="181"/>
      <c r="V198" s="181"/>
      <c r="W198" s="181"/>
      <c r="X198" s="181"/>
      <c r="Y198" s="181"/>
      <c r="Z198" s="181"/>
      <c r="AA198" s="181"/>
      <c r="AB198" s="181"/>
      <c r="AC198" s="181"/>
      <c r="AD198" s="181"/>
      <c r="AE198" s="181"/>
      <c r="AF198" s="181"/>
      <c r="AG198" s="181"/>
      <c r="AH198" s="181"/>
      <c r="AI198" s="181"/>
      <c r="AJ198" s="181"/>
      <c r="AK198" s="181"/>
      <c r="AL198" s="181"/>
      <c r="AM198" s="181"/>
      <c r="AN198" s="181"/>
    </row>
    <row r="199" spans="1:40" s="14" customFormat="1" ht="39.75" customHeight="1">
      <c r="A199" s="182"/>
      <c r="B199" s="457">
        <v>5</v>
      </c>
      <c r="C199" s="138" t="s">
        <v>142</v>
      </c>
      <c r="D199" s="139">
        <v>35</v>
      </c>
      <c r="E199" s="139">
        <v>656</v>
      </c>
      <c r="F199" s="139" t="s">
        <v>229</v>
      </c>
      <c r="G199" s="139" t="s">
        <v>271</v>
      </c>
      <c r="H199" s="139" t="s">
        <v>19</v>
      </c>
      <c r="I199" s="139" t="s">
        <v>570</v>
      </c>
      <c r="J199" s="714">
        <v>20463.84</v>
      </c>
      <c r="K199" s="596" t="s">
        <v>571</v>
      </c>
      <c r="L199" s="546" t="s">
        <v>352</v>
      </c>
      <c r="M199" s="292" t="s">
        <v>233</v>
      </c>
      <c r="N199" s="365" t="s">
        <v>464</v>
      </c>
      <c r="O199" s="474"/>
      <c r="P199" s="722"/>
      <c r="Q199" s="735"/>
      <c r="R199" s="181"/>
      <c r="S199" s="181"/>
      <c r="T199" s="181"/>
      <c r="U199" s="181"/>
      <c r="V199" s="181"/>
      <c r="W199" s="181"/>
      <c r="X199" s="181"/>
      <c r="Y199" s="181"/>
      <c r="Z199" s="181"/>
      <c r="AA199" s="181"/>
      <c r="AB199" s="181"/>
      <c r="AC199" s="181"/>
      <c r="AD199" s="181"/>
      <c r="AE199" s="181"/>
      <c r="AF199" s="181"/>
      <c r="AG199" s="181"/>
      <c r="AH199" s="181"/>
      <c r="AI199" s="181"/>
      <c r="AJ199" s="181"/>
      <c r="AK199" s="181"/>
      <c r="AL199" s="181"/>
      <c r="AM199" s="181"/>
      <c r="AN199" s="181"/>
    </row>
    <row r="200" spans="1:40" s="14" customFormat="1" ht="39.75" customHeight="1">
      <c r="A200" s="182"/>
      <c r="B200" s="393">
        <v>6</v>
      </c>
      <c r="C200" s="133" t="s">
        <v>142</v>
      </c>
      <c r="D200" s="122">
        <v>35</v>
      </c>
      <c r="E200" s="122">
        <v>823</v>
      </c>
      <c r="F200" s="122">
        <v>1</v>
      </c>
      <c r="G200" s="122" t="s">
        <v>221</v>
      </c>
      <c r="H200" s="122">
        <v>2</v>
      </c>
      <c r="I200" s="122" t="s">
        <v>572</v>
      </c>
      <c r="J200" s="713">
        <v>490.58</v>
      </c>
      <c r="K200" s="370" t="s">
        <v>573</v>
      </c>
      <c r="L200" s="552">
        <v>1</v>
      </c>
      <c r="M200" s="372" t="s">
        <v>147</v>
      </c>
      <c r="N200" s="213" t="s">
        <v>574</v>
      </c>
      <c r="O200" s="478"/>
      <c r="P200" s="722"/>
      <c r="Q200" s="735"/>
      <c r="R200" s="181"/>
      <c r="S200" s="181"/>
      <c r="T200" s="181"/>
      <c r="U200" s="181"/>
      <c r="V200" s="181"/>
      <c r="W200" s="181"/>
      <c r="X200" s="181"/>
      <c r="Y200" s="181"/>
      <c r="Z200" s="181"/>
      <c r="AA200" s="181"/>
      <c r="AB200" s="181"/>
      <c r="AC200" s="181"/>
      <c r="AD200" s="181"/>
      <c r="AE200" s="181"/>
      <c r="AF200" s="181"/>
      <c r="AG200" s="181"/>
      <c r="AH200" s="181"/>
      <c r="AI200" s="181"/>
      <c r="AJ200" s="181"/>
      <c r="AK200" s="181"/>
      <c r="AL200" s="181"/>
      <c r="AM200" s="181"/>
      <c r="AN200" s="181"/>
    </row>
    <row r="201" spans="1:40" s="1" customFormat="1" ht="39.75" customHeight="1">
      <c r="A201" s="347"/>
      <c r="B201" s="393">
        <v>7</v>
      </c>
      <c r="C201" s="133" t="s">
        <v>142</v>
      </c>
      <c r="D201" s="122">
        <v>35</v>
      </c>
      <c r="E201" s="122">
        <v>824</v>
      </c>
      <c r="F201" s="122">
        <v>1</v>
      </c>
      <c r="G201" s="122" t="s">
        <v>221</v>
      </c>
      <c r="H201" s="122">
        <v>2</v>
      </c>
      <c r="I201" s="122" t="s">
        <v>575</v>
      </c>
      <c r="J201" s="713">
        <v>4466.32</v>
      </c>
      <c r="K201" s="370" t="s">
        <v>573</v>
      </c>
      <c r="L201" s="552">
        <v>3</v>
      </c>
      <c r="M201" s="372" t="s">
        <v>147</v>
      </c>
      <c r="N201" s="213" t="s">
        <v>574</v>
      </c>
      <c r="O201" s="478"/>
      <c r="P201" s="722"/>
      <c r="Q201" s="734"/>
      <c r="R201" s="6"/>
      <c r="S201" s="6"/>
      <c r="T201" s="6"/>
      <c r="U201" s="6"/>
      <c r="V201" s="6"/>
      <c r="W201" s="6"/>
      <c r="X201" s="6"/>
      <c r="Y201" s="6"/>
      <c r="Z201" s="6"/>
      <c r="AA201" s="6"/>
      <c r="AB201" s="6"/>
      <c r="AC201" s="6"/>
      <c r="AD201" s="6"/>
      <c r="AE201" s="6"/>
      <c r="AF201" s="6"/>
      <c r="AG201" s="6"/>
      <c r="AH201" s="6"/>
      <c r="AI201" s="6"/>
      <c r="AJ201" s="6"/>
      <c r="AK201" s="6"/>
      <c r="AL201" s="6"/>
      <c r="AM201" s="6"/>
      <c r="AN201" s="6"/>
    </row>
    <row r="202" spans="1:40" s="14" customFormat="1" ht="39.75" customHeight="1">
      <c r="A202" s="182"/>
      <c r="B202" s="393">
        <v>8</v>
      </c>
      <c r="C202" s="133" t="s">
        <v>142</v>
      </c>
      <c r="D202" s="122">
        <v>35</v>
      </c>
      <c r="E202" s="122">
        <v>2829</v>
      </c>
      <c r="F202" s="122" t="s">
        <v>229</v>
      </c>
      <c r="G202" s="122" t="s">
        <v>576</v>
      </c>
      <c r="H202" s="122"/>
      <c r="I202" s="122"/>
      <c r="J202" s="713"/>
      <c r="K202" s="370" t="s">
        <v>577</v>
      </c>
      <c r="L202" s="552" t="s">
        <v>262</v>
      </c>
      <c r="M202" s="372" t="s">
        <v>578</v>
      </c>
      <c r="N202" s="213" t="s">
        <v>80</v>
      </c>
      <c r="O202" s="478"/>
      <c r="P202" s="722"/>
      <c r="Q202" s="735"/>
      <c r="R202" s="181"/>
      <c r="S202" s="181"/>
      <c r="T202" s="181"/>
      <c r="U202" s="181"/>
      <c r="V202" s="181"/>
      <c r="W202" s="181"/>
      <c r="X202" s="181"/>
      <c r="Y202" s="181"/>
      <c r="Z202" s="181"/>
      <c r="AA202" s="181"/>
      <c r="AB202" s="181"/>
      <c r="AC202" s="181"/>
      <c r="AD202" s="181"/>
      <c r="AE202" s="181"/>
      <c r="AF202" s="181"/>
      <c r="AG202" s="181"/>
      <c r="AH202" s="181"/>
      <c r="AI202" s="181"/>
      <c r="AJ202" s="181"/>
      <c r="AK202" s="181"/>
      <c r="AL202" s="181"/>
      <c r="AM202" s="181"/>
      <c r="AN202" s="181"/>
    </row>
    <row r="203" spans="1:40" s="14" customFormat="1" ht="60">
      <c r="A203" s="182"/>
      <c r="B203" s="444">
        <v>9</v>
      </c>
      <c r="C203" s="205" t="s">
        <v>142</v>
      </c>
      <c r="D203" s="231">
        <v>36</v>
      </c>
      <c r="E203" s="231">
        <v>566</v>
      </c>
      <c r="F203" s="231">
        <v>4</v>
      </c>
      <c r="G203" s="231" t="s">
        <v>248</v>
      </c>
      <c r="H203" s="231">
        <v>1</v>
      </c>
      <c r="I203" s="231" t="s">
        <v>281</v>
      </c>
      <c r="J203" s="715">
        <v>28.92</v>
      </c>
      <c r="K203" s="262" t="s">
        <v>579</v>
      </c>
      <c r="L203" s="554" t="s">
        <v>240</v>
      </c>
      <c r="M203" s="226" t="s">
        <v>252</v>
      </c>
      <c r="N203" s="196" t="s">
        <v>719</v>
      </c>
      <c r="O203" s="196" t="s">
        <v>197</v>
      </c>
      <c r="P203" s="722"/>
      <c r="Q203" s="735"/>
      <c r="R203" s="181"/>
      <c r="S203" s="181"/>
      <c r="T203" s="181"/>
      <c r="U203" s="181"/>
      <c r="V203" s="181"/>
      <c r="W203" s="181"/>
      <c r="X203" s="181"/>
      <c r="Y203" s="181"/>
      <c r="Z203" s="181"/>
      <c r="AA203" s="181"/>
      <c r="AB203" s="181"/>
      <c r="AC203" s="181"/>
      <c r="AD203" s="181"/>
      <c r="AE203" s="181"/>
      <c r="AF203" s="181"/>
      <c r="AG203" s="181"/>
      <c r="AH203" s="181"/>
      <c r="AI203" s="181"/>
      <c r="AJ203" s="181"/>
      <c r="AK203" s="181"/>
      <c r="AL203" s="181"/>
      <c r="AM203" s="181"/>
      <c r="AN203" s="181"/>
    </row>
    <row r="204" spans="1:40" s="14" customFormat="1" ht="60">
      <c r="A204" s="182"/>
      <c r="B204" s="444">
        <v>10</v>
      </c>
      <c r="C204" s="205" t="s">
        <v>142</v>
      </c>
      <c r="D204" s="231">
        <v>36</v>
      </c>
      <c r="E204" s="231">
        <v>618</v>
      </c>
      <c r="F204" s="231">
        <v>2</v>
      </c>
      <c r="G204" s="231" t="s">
        <v>248</v>
      </c>
      <c r="H204" s="231">
        <v>3</v>
      </c>
      <c r="I204" s="231" t="s">
        <v>281</v>
      </c>
      <c r="J204" s="715">
        <v>39.77</v>
      </c>
      <c r="K204" s="262" t="s">
        <v>580</v>
      </c>
      <c r="L204" s="554">
        <v>1</v>
      </c>
      <c r="M204" s="226" t="s">
        <v>252</v>
      </c>
      <c r="N204" s="196" t="s">
        <v>719</v>
      </c>
      <c r="O204" s="196" t="s">
        <v>197</v>
      </c>
      <c r="P204" s="723"/>
      <c r="Q204" s="735"/>
      <c r="R204" s="181"/>
      <c r="S204" s="181"/>
      <c r="T204" s="181"/>
      <c r="U204" s="181"/>
      <c r="V204" s="181"/>
      <c r="W204" s="181"/>
      <c r="X204" s="181"/>
      <c r="Y204" s="181"/>
      <c r="Z204" s="181"/>
      <c r="AA204" s="181"/>
      <c r="AB204" s="181"/>
      <c r="AC204" s="181"/>
      <c r="AD204" s="181"/>
      <c r="AE204" s="181"/>
      <c r="AF204" s="181"/>
      <c r="AG204" s="181"/>
      <c r="AH204" s="181"/>
      <c r="AI204" s="181"/>
      <c r="AJ204" s="181"/>
      <c r="AK204" s="181"/>
      <c r="AL204" s="181"/>
      <c r="AM204" s="181"/>
      <c r="AN204" s="181"/>
    </row>
    <row r="205" spans="1:40" s="14" customFormat="1" ht="60">
      <c r="A205" s="181"/>
      <c r="B205" s="197">
        <v>11</v>
      </c>
      <c r="C205" s="205" t="s">
        <v>142</v>
      </c>
      <c r="D205" s="231">
        <v>36</v>
      </c>
      <c r="E205" s="231">
        <v>618</v>
      </c>
      <c r="F205" s="231">
        <v>3</v>
      </c>
      <c r="G205" s="231" t="s">
        <v>248</v>
      </c>
      <c r="H205" s="231">
        <v>2</v>
      </c>
      <c r="I205" s="231" t="s">
        <v>249</v>
      </c>
      <c r="J205" s="674" t="s">
        <v>581</v>
      </c>
      <c r="K205" s="262" t="s">
        <v>580</v>
      </c>
      <c r="L205" s="554">
        <v>2</v>
      </c>
      <c r="M205" s="226" t="s">
        <v>252</v>
      </c>
      <c r="N205" s="196" t="s">
        <v>719</v>
      </c>
      <c r="O205" s="196" t="s">
        <v>197</v>
      </c>
      <c r="P205" s="722"/>
      <c r="Q205" s="735"/>
      <c r="R205" s="181"/>
      <c r="S205" s="181"/>
      <c r="T205" s="181"/>
      <c r="U205" s="181"/>
      <c r="V205" s="181"/>
      <c r="W205" s="181"/>
      <c r="X205" s="181"/>
      <c r="Y205" s="181"/>
      <c r="Z205" s="181"/>
      <c r="AA205" s="181"/>
      <c r="AB205" s="181"/>
      <c r="AC205" s="181"/>
      <c r="AD205" s="181"/>
      <c r="AE205" s="181"/>
      <c r="AF205" s="181"/>
      <c r="AG205" s="181"/>
      <c r="AH205" s="181"/>
      <c r="AI205" s="181"/>
      <c r="AJ205" s="181"/>
      <c r="AK205" s="181"/>
      <c r="AL205" s="181"/>
      <c r="AM205" s="181"/>
      <c r="AN205" s="181"/>
    </row>
    <row r="206" spans="1:40" s="14" customFormat="1" ht="60">
      <c r="A206" s="181"/>
      <c r="B206" s="157">
        <v>12</v>
      </c>
      <c r="C206" s="158" t="s">
        <v>142</v>
      </c>
      <c r="D206" s="159">
        <v>36</v>
      </c>
      <c r="E206" s="159">
        <v>620</v>
      </c>
      <c r="F206" s="159">
        <v>3</v>
      </c>
      <c r="G206" s="159" t="s">
        <v>255</v>
      </c>
      <c r="H206" s="159">
        <v>3</v>
      </c>
      <c r="I206" s="159" t="s">
        <v>253</v>
      </c>
      <c r="J206" s="669">
        <v>108.46</v>
      </c>
      <c r="K206" s="220" t="s">
        <v>582</v>
      </c>
      <c r="L206" s="222">
        <v>1</v>
      </c>
      <c r="M206" s="220" t="s">
        <v>252</v>
      </c>
      <c r="N206" s="196" t="s">
        <v>719</v>
      </c>
      <c r="O206" s="196" t="s">
        <v>197</v>
      </c>
      <c r="P206" s="722"/>
      <c r="Q206" s="735"/>
      <c r="R206" s="181"/>
      <c r="S206" s="181"/>
      <c r="T206" s="181"/>
      <c r="U206" s="181"/>
      <c r="V206" s="181"/>
      <c r="W206" s="181"/>
      <c r="X206" s="181"/>
      <c r="Y206" s="181"/>
      <c r="Z206" s="181"/>
      <c r="AA206" s="181"/>
      <c r="AB206" s="181"/>
      <c r="AC206" s="181"/>
      <c r="AD206" s="181"/>
      <c r="AE206" s="181"/>
      <c r="AF206" s="181"/>
      <c r="AG206" s="181"/>
      <c r="AH206" s="181"/>
      <c r="AI206" s="181"/>
      <c r="AJ206" s="181"/>
      <c r="AK206" s="181"/>
      <c r="AL206" s="181"/>
      <c r="AM206" s="181"/>
      <c r="AN206" s="181"/>
    </row>
    <row r="207" spans="1:40" s="1" customFormat="1" ht="60">
      <c r="A207" s="6"/>
      <c r="B207" s="157">
        <v>13</v>
      </c>
      <c r="C207" s="158" t="s">
        <v>142</v>
      </c>
      <c r="D207" s="159">
        <v>36</v>
      </c>
      <c r="E207" s="159">
        <v>620</v>
      </c>
      <c r="F207" s="159">
        <v>4</v>
      </c>
      <c r="G207" s="159" t="s">
        <v>255</v>
      </c>
      <c r="H207" s="159">
        <v>2</v>
      </c>
      <c r="I207" s="159" t="s">
        <v>253</v>
      </c>
      <c r="J207" s="669">
        <v>92.96</v>
      </c>
      <c r="K207" s="220" t="s">
        <v>582</v>
      </c>
      <c r="L207" s="222">
        <v>2</v>
      </c>
      <c r="M207" s="220" t="s">
        <v>252</v>
      </c>
      <c r="N207" s="196" t="s">
        <v>719</v>
      </c>
      <c r="O207" s="196" t="s">
        <v>197</v>
      </c>
      <c r="P207" s="722"/>
      <c r="Q207" s="734"/>
      <c r="R207" s="6"/>
      <c r="S207" s="6"/>
      <c r="T207" s="6"/>
      <c r="U207" s="6"/>
      <c r="V207" s="6"/>
      <c r="W207" s="6"/>
      <c r="X207" s="6"/>
      <c r="Y207" s="6"/>
      <c r="Z207" s="6"/>
      <c r="AA207" s="6"/>
      <c r="AB207" s="6"/>
      <c r="AC207" s="6"/>
      <c r="AD207" s="6"/>
      <c r="AE207" s="6"/>
      <c r="AF207" s="6"/>
      <c r="AG207" s="6"/>
      <c r="AH207" s="6"/>
      <c r="AI207" s="6"/>
      <c r="AJ207" s="6"/>
      <c r="AK207" s="6"/>
      <c r="AL207" s="6"/>
      <c r="AM207" s="6"/>
      <c r="AN207" s="6"/>
    </row>
    <row r="208" spans="1:40" s="14" customFormat="1" ht="60">
      <c r="A208" s="181"/>
      <c r="B208" s="157">
        <v>14</v>
      </c>
      <c r="C208" s="158" t="s">
        <v>142</v>
      </c>
      <c r="D208" s="159">
        <v>36</v>
      </c>
      <c r="E208" s="159">
        <v>713</v>
      </c>
      <c r="F208" s="159">
        <v>2</v>
      </c>
      <c r="G208" s="159" t="s">
        <v>255</v>
      </c>
      <c r="H208" s="159">
        <v>2</v>
      </c>
      <c r="I208" s="159" t="s">
        <v>253</v>
      </c>
      <c r="J208" s="669">
        <v>92.96</v>
      </c>
      <c r="K208" s="220" t="s">
        <v>583</v>
      </c>
      <c r="L208" s="549" t="s">
        <v>251</v>
      </c>
      <c r="M208" s="220" t="s">
        <v>252</v>
      </c>
      <c r="N208" s="196" t="s">
        <v>719</v>
      </c>
      <c r="O208" s="196" t="s">
        <v>197</v>
      </c>
      <c r="P208" s="722"/>
      <c r="Q208" s="735"/>
      <c r="R208" s="181"/>
      <c r="S208" s="181"/>
      <c r="T208" s="181"/>
      <c r="U208" s="181"/>
      <c r="V208" s="181"/>
      <c r="W208" s="181"/>
      <c r="X208" s="181"/>
      <c r="Y208" s="181"/>
      <c r="Z208" s="181"/>
      <c r="AA208" s="181"/>
      <c r="AB208" s="181"/>
      <c r="AC208" s="181"/>
      <c r="AD208" s="181"/>
      <c r="AE208" s="181"/>
      <c r="AF208" s="181"/>
      <c r="AG208" s="181"/>
      <c r="AH208" s="181"/>
      <c r="AI208" s="181"/>
      <c r="AJ208" s="181"/>
      <c r="AK208" s="181"/>
      <c r="AL208" s="181"/>
      <c r="AM208" s="181"/>
      <c r="AN208" s="181"/>
    </row>
    <row r="209" spans="1:40" s="14" customFormat="1" ht="60">
      <c r="A209" s="181"/>
      <c r="B209" s="157">
        <v>15</v>
      </c>
      <c r="C209" s="158" t="s">
        <v>142</v>
      </c>
      <c r="D209" s="159">
        <v>36</v>
      </c>
      <c r="E209" s="159">
        <v>762</v>
      </c>
      <c r="F209" s="159">
        <v>1</v>
      </c>
      <c r="G209" s="159" t="s">
        <v>248</v>
      </c>
      <c r="H209" s="159">
        <v>2</v>
      </c>
      <c r="I209" s="159" t="s">
        <v>280</v>
      </c>
      <c r="J209" s="669">
        <v>85.22</v>
      </c>
      <c r="K209" s="220" t="s">
        <v>584</v>
      </c>
      <c r="L209" s="549" t="s">
        <v>251</v>
      </c>
      <c r="M209" s="220" t="s">
        <v>252</v>
      </c>
      <c r="N209" s="196" t="s">
        <v>719</v>
      </c>
      <c r="O209" s="196" t="s">
        <v>197</v>
      </c>
      <c r="P209" s="722"/>
      <c r="Q209" s="735"/>
      <c r="R209" s="181"/>
      <c r="S209" s="181"/>
      <c r="T209" s="181"/>
      <c r="U209" s="181"/>
      <c r="V209" s="181"/>
      <c r="W209" s="181"/>
      <c r="X209" s="181"/>
      <c r="Y209" s="181"/>
      <c r="Z209" s="181"/>
      <c r="AA209" s="181"/>
      <c r="AB209" s="181"/>
      <c r="AC209" s="181"/>
      <c r="AD209" s="181"/>
      <c r="AE209" s="181"/>
      <c r="AF209" s="181"/>
      <c r="AG209" s="181"/>
      <c r="AH209" s="181"/>
      <c r="AI209" s="181"/>
      <c r="AJ209" s="181"/>
      <c r="AK209" s="181"/>
      <c r="AL209" s="181"/>
      <c r="AM209" s="181"/>
      <c r="AN209" s="181"/>
    </row>
    <row r="210" spans="1:40" s="1" customFormat="1" ht="60">
      <c r="A210" s="6"/>
      <c r="B210" s="157">
        <v>16</v>
      </c>
      <c r="C210" s="158" t="s">
        <v>142</v>
      </c>
      <c r="D210" s="159">
        <v>36</v>
      </c>
      <c r="E210" s="159">
        <v>807</v>
      </c>
      <c r="F210" s="159">
        <v>1</v>
      </c>
      <c r="G210" s="159" t="s">
        <v>248</v>
      </c>
      <c r="H210" s="159">
        <v>2</v>
      </c>
      <c r="I210" s="159" t="s">
        <v>281</v>
      </c>
      <c r="J210" s="669">
        <v>34.09</v>
      </c>
      <c r="K210" s="220" t="s">
        <v>585</v>
      </c>
      <c r="L210" s="222" t="s">
        <v>262</v>
      </c>
      <c r="M210" s="220" t="s">
        <v>252</v>
      </c>
      <c r="N210" s="196" t="s">
        <v>719</v>
      </c>
      <c r="O210" s="196" t="s">
        <v>197</v>
      </c>
      <c r="P210" s="723"/>
      <c r="Q210" s="734"/>
      <c r="R210" s="6"/>
      <c r="S210" s="6"/>
      <c r="T210" s="6"/>
      <c r="U210" s="6"/>
      <c r="V210" s="6"/>
      <c r="W210" s="6"/>
      <c r="X210" s="6"/>
      <c r="Y210" s="6"/>
      <c r="Z210" s="6"/>
      <c r="AA210" s="6"/>
      <c r="AB210" s="6"/>
      <c r="AC210" s="6"/>
      <c r="AD210" s="6"/>
      <c r="AE210" s="6"/>
      <c r="AF210" s="6"/>
      <c r="AG210" s="6"/>
      <c r="AH210" s="6"/>
      <c r="AI210" s="6"/>
      <c r="AJ210" s="6"/>
      <c r="AK210" s="6"/>
      <c r="AL210" s="6"/>
      <c r="AM210" s="6"/>
      <c r="AN210" s="6"/>
    </row>
    <row r="211" spans="1:40" s="1" customFormat="1" ht="60">
      <c r="A211" s="6"/>
      <c r="B211" s="157">
        <v>17</v>
      </c>
      <c r="C211" s="158" t="s">
        <v>142</v>
      </c>
      <c r="D211" s="159">
        <v>36</v>
      </c>
      <c r="E211" s="159">
        <v>807</v>
      </c>
      <c r="F211" s="159">
        <v>2</v>
      </c>
      <c r="G211" s="159" t="s">
        <v>255</v>
      </c>
      <c r="H211" s="159">
        <v>3</v>
      </c>
      <c r="I211" s="159" t="s">
        <v>253</v>
      </c>
      <c r="J211" s="669">
        <v>108.46</v>
      </c>
      <c r="K211" s="220" t="s">
        <v>586</v>
      </c>
      <c r="L211" s="549" t="s">
        <v>251</v>
      </c>
      <c r="M211" s="220" t="s">
        <v>252</v>
      </c>
      <c r="N211" s="196" t="s">
        <v>719</v>
      </c>
      <c r="O211" s="196" t="s">
        <v>197</v>
      </c>
      <c r="P211" s="723"/>
      <c r="Q211" s="734"/>
      <c r="R211" s="6"/>
      <c r="S211" s="6"/>
      <c r="T211" s="6"/>
      <c r="U211" s="6"/>
      <c r="V211" s="6"/>
      <c r="W211" s="6"/>
      <c r="X211" s="6"/>
      <c r="Y211" s="6"/>
      <c r="Z211" s="6"/>
      <c r="AA211" s="6"/>
      <c r="AB211" s="6"/>
      <c r="AC211" s="6"/>
      <c r="AD211" s="6"/>
      <c r="AE211" s="6"/>
      <c r="AF211" s="6"/>
      <c r="AG211" s="6"/>
      <c r="AH211" s="6"/>
      <c r="AI211" s="6"/>
      <c r="AJ211" s="6"/>
      <c r="AK211" s="6"/>
      <c r="AL211" s="6"/>
      <c r="AM211" s="6"/>
      <c r="AN211" s="6"/>
    </row>
    <row r="212" spans="1:40" s="1" customFormat="1" ht="60">
      <c r="A212" s="6"/>
      <c r="B212" s="157">
        <v>18</v>
      </c>
      <c r="C212" s="158" t="s">
        <v>142</v>
      </c>
      <c r="D212" s="159">
        <v>36</v>
      </c>
      <c r="E212" s="159">
        <v>975</v>
      </c>
      <c r="F212" s="159">
        <v>2</v>
      </c>
      <c r="G212" s="159" t="s">
        <v>255</v>
      </c>
      <c r="H212" s="159">
        <v>1</v>
      </c>
      <c r="I212" s="159" t="s">
        <v>253</v>
      </c>
      <c r="J212" s="669">
        <v>79.53</v>
      </c>
      <c r="K212" s="220" t="s">
        <v>587</v>
      </c>
      <c r="L212" s="549" t="s">
        <v>251</v>
      </c>
      <c r="M212" s="220" t="s">
        <v>252</v>
      </c>
      <c r="N212" s="196" t="s">
        <v>719</v>
      </c>
      <c r="O212" s="196" t="s">
        <v>197</v>
      </c>
      <c r="P212" s="723"/>
      <c r="Q212" s="734"/>
      <c r="R212" s="6"/>
      <c r="S212" s="6"/>
      <c r="T212" s="6"/>
      <c r="U212" s="6"/>
      <c r="V212" s="6"/>
      <c r="W212" s="6"/>
      <c r="X212" s="6"/>
      <c r="Y212" s="6"/>
      <c r="Z212" s="6"/>
      <c r="AA212" s="6"/>
      <c r="AB212" s="6"/>
      <c r="AC212" s="6"/>
      <c r="AD212" s="6"/>
      <c r="AE212" s="6"/>
      <c r="AF212" s="6"/>
      <c r="AG212" s="6"/>
      <c r="AH212" s="6"/>
      <c r="AI212" s="6"/>
      <c r="AJ212" s="6"/>
      <c r="AK212" s="6"/>
      <c r="AL212" s="6"/>
      <c r="AM212" s="6"/>
      <c r="AN212" s="6"/>
    </row>
    <row r="213" spans="1:40" s="1" customFormat="1" ht="60">
      <c r="A213" s="6"/>
      <c r="B213" s="157">
        <v>19</v>
      </c>
      <c r="C213" s="158" t="s">
        <v>142</v>
      </c>
      <c r="D213" s="159">
        <v>36</v>
      </c>
      <c r="E213" s="159">
        <v>1280</v>
      </c>
      <c r="F213" s="159">
        <v>1</v>
      </c>
      <c r="G213" s="159" t="s">
        <v>248</v>
      </c>
      <c r="H213" s="159">
        <v>1</v>
      </c>
      <c r="I213" s="159" t="s">
        <v>281</v>
      </c>
      <c r="J213" s="669">
        <v>28.92</v>
      </c>
      <c r="K213" s="220" t="s">
        <v>588</v>
      </c>
      <c r="L213" s="222" t="s">
        <v>262</v>
      </c>
      <c r="M213" s="220" t="s">
        <v>252</v>
      </c>
      <c r="N213" s="196" t="s">
        <v>719</v>
      </c>
      <c r="O213" s="196" t="s">
        <v>197</v>
      </c>
      <c r="P213" s="723"/>
      <c r="Q213" s="734"/>
      <c r="R213" s="6"/>
      <c r="S213" s="6"/>
      <c r="T213" s="6"/>
      <c r="U213" s="6"/>
      <c r="V213" s="6"/>
      <c r="W213" s="6"/>
      <c r="X213" s="6"/>
      <c r="Y213" s="6"/>
      <c r="Z213" s="6"/>
      <c r="AA213" s="6"/>
      <c r="AB213" s="6"/>
      <c r="AC213" s="6"/>
      <c r="AD213" s="6"/>
      <c r="AE213" s="6"/>
      <c r="AF213" s="6"/>
      <c r="AG213" s="6"/>
      <c r="AH213" s="6"/>
      <c r="AI213" s="6"/>
      <c r="AJ213" s="6"/>
      <c r="AK213" s="6"/>
      <c r="AL213" s="6"/>
      <c r="AM213" s="6"/>
      <c r="AN213" s="6"/>
    </row>
    <row r="214" spans="1:40" s="1" customFormat="1" ht="60">
      <c r="A214" s="6"/>
      <c r="B214" s="157">
        <v>20</v>
      </c>
      <c r="C214" s="158" t="s">
        <v>142</v>
      </c>
      <c r="D214" s="159">
        <v>36</v>
      </c>
      <c r="E214" s="159">
        <v>1280</v>
      </c>
      <c r="F214" s="159">
        <v>2</v>
      </c>
      <c r="G214" s="159" t="s">
        <v>255</v>
      </c>
      <c r="H214" s="159">
        <v>2</v>
      </c>
      <c r="I214" s="159" t="s">
        <v>253</v>
      </c>
      <c r="J214" s="669">
        <v>92.96</v>
      </c>
      <c r="K214" s="220" t="s">
        <v>589</v>
      </c>
      <c r="L214" s="222" t="s">
        <v>251</v>
      </c>
      <c r="M214" s="220" t="s">
        <v>252</v>
      </c>
      <c r="N214" s="196" t="s">
        <v>719</v>
      </c>
      <c r="O214" s="196" t="s">
        <v>197</v>
      </c>
      <c r="P214" s="723"/>
      <c r="Q214" s="734"/>
      <c r="R214" s="6"/>
      <c r="S214" s="6"/>
      <c r="T214" s="6"/>
      <c r="U214" s="6"/>
      <c r="V214" s="6"/>
      <c r="W214" s="6"/>
      <c r="X214" s="6"/>
      <c r="Y214" s="6"/>
      <c r="Z214" s="6"/>
      <c r="AA214" s="6"/>
      <c r="AB214" s="6"/>
      <c r="AC214" s="6"/>
      <c r="AD214" s="6"/>
      <c r="AE214" s="6"/>
      <c r="AF214" s="6"/>
      <c r="AG214" s="6"/>
      <c r="AH214" s="6"/>
      <c r="AI214" s="6"/>
      <c r="AJ214" s="6"/>
      <c r="AK214" s="6"/>
      <c r="AL214" s="6"/>
      <c r="AM214" s="6"/>
      <c r="AN214" s="6"/>
    </row>
    <row r="215" spans="1:40" s="1" customFormat="1" ht="15">
      <c r="A215" s="6"/>
      <c r="B215" s="1015">
        <v>21</v>
      </c>
      <c r="C215" s="1018" t="s">
        <v>142</v>
      </c>
      <c r="D215" s="1019">
        <v>36</v>
      </c>
      <c r="E215" s="140">
        <v>1840</v>
      </c>
      <c r="F215" s="140">
        <v>2</v>
      </c>
      <c r="G215" s="1019" t="s">
        <v>221</v>
      </c>
      <c r="H215" s="1019">
        <v>1</v>
      </c>
      <c r="I215" s="1019" t="s">
        <v>590</v>
      </c>
      <c r="J215" s="1005">
        <v>6400.82</v>
      </c>
      <c r="K215" s="1007" t="s">
        <v>591</v>
      </c>
      <c r="L215" s="1008" t="s">
        <v>356</v>
      </c>
      <c r="M215" s="1007" t="s">
        <v>592</v>
      </c>
      <c r="N215" s="1009" t="s">
        <v>593</v>
      </c>
      <c r="O215" s="1012" t="s">
        <v>594</v>
      </c>
      <c r="P215" s="723"/>
      <c r="Q215" s="734"/>
      <c r="R215" s="6"/>
      <c r="S215" s="6"/>
      <c r="T215" s="6"/>
      <c r="U215" s="6"/>
      <c r="V215" s="6"/>
      <c r="W215" s="6"/>
      <c r="X215" s="6"/>
      <c r="Y215" s="6"/>
      <c r="Z215" s="6"/>
      <c r="AA215" s="6"/>
      <c r="AB215" s="6"/>
      <c r="AC215" s="6"/>
      <c r="AD215" s="6"/>
      <c r="AE215" s="6"/>
      <c r="AF215" s="6"/>
      <c r="AG215" s="6"/>
      <c r="AH215" s="6"/>
      <c r="AI215" s="6"/>
      <c r="AJ215" s="6"/>
      <c r="AK215" s="6"/>
      <c r="AL215" s="6"/>
      <c r="AM215" s="6"/>
      <c r="AN215" s="6"/>
    </row>
    <row r="216" spans="1:40" s="1" customFormat="1" ht="15">
      <c r="A216" s="6"/>
      <c r="B216" s="1016"/>
      <c r="C216" s="1018"/>
      <c r="D216" s="1019"/>
      <c r="E216" s="140">
        <v>1842</v>
      </c>
      <c r="F216" s="140">
        <v>1</v>
      </c>
      <c r="G216" s="1019"/>
      <c r="H216" s="1019"/>
      <c r="I216" s="1019"/>
      <c r="J216" s="1006"/>
      <c r="K216" s="1007"/>
      <c r="L216" s="1008"/>
      <c r="M216" s="1007"/>
      <c r="N216" s="1010"/>
      <c r="O216" s="1013"/>
      <c r="P216" s="723"/>
      <c r="Q216" s="734"/>
      <c r="R216" s="6"/>
      <c r="S216" s="6"/>
      <c r="T216" s="6"/>
      <c r="U216" s="6"/>
      <c r="V216" s="6"/>
      <c r="W216" s="6"/>
      <c r="X216" s="6"/>
      <c r="Y216" s="6"/>
      <c r="Z216" s="6"/>
      <c r="AA216" s="6"/>
      <c r="AB216" s="6"/>
      <c r="AC216" s="6"/>
      <c r="AD216" s="6"/>
      <c r="AE216" s="6"/>
      <c r="AF216" s="6"/>
      <c r="AG216" s="6"/>
      <c r="AH216" s="6"/>
      <c r="AI216" s="6"/>
      <c r="AJ216" s="6"/>
      <c r="AK216" s="6"/>
      <c r="AL216" s="6"/>
      <c r="AM216" s="6"/>
      <c r="AN216" s="6"/>
    </row>
    <row r="217" spans="1:40" s="1" customFormat="1" ht="15">
      <c r="A217" s="6"/>
      <c r="B217" s="1017"/>
      <c r="C217" s="1018"/>
      <c r="D217" s="1019"/>
      <c r="E217" s="140">
        <v>2045</v>
      </c>
      <c r="F217" s="140"/>
      <c r="G217" s="1019"/>
      <c r="H217" s="1019"/>
      <c r="I217" s="1019"/>
      <c r="J217" s="1006"/>
      <c r="K217" s="1007"/>
      <c r="L217" s="1008"/>
      <c r="M217" s="1007"/>
      <c r="N217" s="1011"/>
      <c r="O217" s="1014"/>
      <c r="P217" s="723"/>
      <c r="Q217" s="734"/>
      <c r="R217" s="6"/>
      <c r="S217" s="6"/>
      <c r="T217" s="6"/>
      <c r="U217" s="6"/>
      <c r="V217" s="6"/>
      <c r="W217" s="6"/>
      <c r="X217" s="6"/>
      <c r="Y217" s="6"/>
      <c r="Z217" s="6"/>
      <c r="AA217" s="6"/>
      <c r="AB217" s="6"/>
      <c r="AC217" s="6"/>
      <c r="AD217" s="6"/>
      <c r="AE217" s="6"/>
      <c r="AF217" s="6"/>
      <c r="AG217" s="6"/>
      <c r="AH217" s="6"/>
      <c r="AI217" s="6"/>
      <c r="AJ217" s="6"/>
      <c r="AK217" s="6"/>
      <c r="AL217" s="6"/>
      <c r="AM217" s="6"/>
      <c r="AN217" s="6"/>
    </row>
    <row r="218" spans="1:40" s="1" customFormat="1" ht="30">
      <c r="A218" s="6"/>
      <c r="B218" s="137">
        <v>22</v>
      </c>
      <c r="C218" s="164" t="s">
        <v>142</v>
      </c>
      <c r="D218" s="140">
        <v>36</v>
      </c>
      <c r="E218" s="140">
        <v>1842</v>
      </c>
      <c r="F218" s="140">
        <v>2</v>
      </c>
      <c r="G218" s="140" t="s">
        <v>255</v>
      </c>
      <c r="H218" s="140">
        <v>3</v>
      </c>
      <c r="I218" s="140" t="s">
        <v>280</v>
      </c>
      <c r="J218" s="716">
        <v>135.57</v>
      </c>
      <c r="K218" s="461" t="s">
        <v>595</v>
      </c>
      <c r="L218" s="547" t="s">
        <v>262</v>
      </c>
      <c r="M218" s="292" t="s">
        <v>592</v>
      </c>
      <c r="N218" s="207"/>
      <c r="O218" s="475" t="s">
        <v>594</v>
      </c>
      <c r="P218" s="723"/>
      <c r="Q218" s="734"/>
      <c r="R218" s="6"/>
      <c r="S218" s="6"/>
      <c r="T218" s="6"/>
      <c r="U218" s="6"/>
      <c r="V218" s="6"/>
      <c r="W218" s="6"/>
      <c r="X218" s="6"/>
      <c r="Y218" s="6"/>
      <c r="Z218" s="6"/>
      <c r="AA218" s="6"/>
      <c r="AB218" s="6"/>
      <c r="AC218" s="6"/>
      <c r="AD218" s="6"/>
      <c r="AE218" s="6"/>
      <c r="AF218" s="6"/>
      <c r="AG218" s="6"/>
      <c r="AH218" s="6"/>
      <c r="AI218" s="6"/>
      <c r="AJ218" s="6"/>
      <c r="AK218" s="6"/>
      <c r="AL218" s="6"/>
      <c r="AM218" s="6"/>
      <c r="AN218" s="6"/>
    </row>
    <row r="219" spans="1:40" s="1" customFormat="1" ht="30">
      <c r="A219" s="6"/>
      <c r="B219" s="124">
        <v>23</v>
      </c>
      <c r="C219" s="125" t="s">
        <v>142</v>
      </c>
      <c r="D219" s="123">
        <v>67</v>
      </c>
      <c r="E219" s="123">
        <v>162</v>
      </c>
      <c r="F219" s="123" t="s">
        <v>229</v>
      </c>
      <c r="G219" s="123" t="s">
        <v>221</v>
      </c>
      <c r="H219" s="123">
        <v>2</v>
      </c>
      <c r="I219" s="123" t="s">
        <v>596</v>
      </c>
      <c r="J219" s="686">
        <v>83916.85</v>
      </c>
      <c r="K219" s="271" t="s">
        <v>597</v>
      </c>
      <c r="L219" s="548" t="s">
        <v>352</v>
      </c>
      <c r="M219" s="372" t="s">
        <v>147</v>
      </c>
      <c r="N219" s="272" t="s">
        <v>598</v>
      </c>
      <c r="O219" s="476"/>
      <c r="P219" s="723"/>
      <c r="Q219" s="734"/>
      <c r="R219" s="6"/>
      <c r="S219" s="6"/>
      <c r="T219" s="6"/>
      <c r="U219" s="6"/>
      <c r="V219" s="6"/>
      <c r="W219" s="6"/>
      <c r="X219" s="6"/>
      <c r="Y219" s="6"/>
      <c r="Z219" s="6"/>
      <c r="AA219" s="6"/>
      <c r="AB219" s="6"/>
      <c r="AC219" s="6"/>
      <c r="AD219" s="6"/>
      <c r="AE219" s="6"/>
      <c r="AF219" s="6"/>
      <c r="AG219" s="6"/>
      <c r="AH219" s="6"/>
      <c r="AI219" s="6"/>
      <c r="AJ219" s="6"/>
      <c r="AK219" s="6"/>
      <c r="AL219" s="6"/>
      <c r="AM219" s="6"/>
      <c r="AN219" s="6"/>
    </row>
    <row r="220" spans="1:40" s="1" customFormat="1" ht="30">
      <c r="A220" s="6"/>
      <c r="B220" s="124">
        <v>24</v>
      </c>
      <c r="C220" s="125" t="s">
        <v>142</v>
      </c>
      <c r="D220" s="123">
        <v>67</v>
      </c>
      <c r="E220" s="123">
        <v>355</v>
      </c>
      <c r="F220" s="123" t="s">
        <v>229</v>
      </c>
      <c r="G220" s="123" t="s">
        <v>599</v>
      </c>
      <c r="H220" s="123"/>
      <c r="I220" s="123"/>
      <c r="J220" s="686">
        <v>361.53</v>
      </c>
      <c r="K220" s="271" t="s">
        <v>597</v>
      </c>
      <c r="L220" s="548" t="s">
        <v>262</v>
      </c>
      <c r="M220" s="372" t="s">
        <v>147</v>
      </c>
      <c r="N220" s="272" t="s">
        <v>600</v>
      </c>
      <c r="O220" s="476"/>
      <c r="P220" s="723"/>
      <c r="Q220" s="734"/>
      <c r="R220" s="6"/>
      <c r="S220" s="6"/>
      <c r="T220" s="6"/>
      <c r="U220" s="6"/>
      <c r="V220" s="6"/>
      <c r="W220" s="6"/>
      <c r="X220" s="6"/>
      <c r="Y220" s="6"/>
      <c r="Z220" s="6"/>
      <c r="AA220" s="6"/>
      <c r="AB220" s="6"/>
      <c r="AC220" s="6"/>
      <c r="AD220" s="6"/>
      <c r="AE220" s="6"/>
      <c r="AF220" s="6"/>
      <c r="AG220" s="6"/>
      <c r="AH220" s="6"/>
      <c r="AI220" s="6"/>
      <c r="AJ220" s="6"/>
      <c r="AK220" s="6"/>
      <c r="AL220" s="6"/>
      <c r="AM220" s="6"/>
      <c r="AN220" s="6"/>
    </row>
    <row r="221" spans="1:40" s="1" customFormat="1" ht="60">
      <c r="A221" s="6"/>
      <c r="B221" s="157">
        <v>25</v>
      </c>
      <c r="C221" s="158" t="s">
        <v>142</v>
      </c>
      <c r="D221" s="159">
        <v>68</v>
      </c>
      <c r="E221" s="159">
        <v>231</v>
      </c>
      <c r="F221" s="159">
        <v>1</v>
      </c>
      <c r="G221" s="159" t="s">
        <v>601</v>
      </c>
      <c r="H221" s="159"/>
      <c r="I221" s="159"/>
      <c r="J221" s="669">
        <v>5312.5</v>
      </c>
      <c r="K221" s="220" t="s">
        <v>602</v>
      </c>
      <c r="L221" s="222" t="s">
        <v>254</v>
      </c>
      <c r="M221" s="226" t="s">
        <v>252</v>
      </c>
      <c r="N221" s="224"/>
      <c r="O221" s="477"/>
      <c r="P221" s="723"/>
      <c r="Q221" s="734"/>
      <c r="R221" s="6"/>
      <c r="S221" s="6"/>
      <c r="T221" s="6"/>
      <c r="U221" s="6"/>
      <c r="V221" s="6"/>
      <c r="W221" s="6"/>
      <c r="X221" s="6"/>
      <c r="Y221" s="6"/>
      <c r="Z221" s="6"/>
      <c r="AA221" s="6"/>
      <c r="AB221" s="6"/>
      <c r="AC221" s="6"/>
      <c r="AD221" s="6"/>
      <c r="AE221" s="6"/>
      <c r="AF221" s="6"/>
      <c r="AG221" s="6"/>
      <c r="AH221" s="6"/>
      <c r="AI221" s="6"/>
      <c r="AJ221" s="6"/>
      <c r="AK221" s="6"/>
      <c r="AL221" s="6"/>
      <c r="AM221" s="6"/>
      <c r="AN221" s="6"/>
    </row>
    <row r="222" spans="1:40" s="1" customFormat="1" ht="60">
      <c r="A222" s="6"/>
      <c r="B222" s="157">
        <v>26</v>
      </c>
      <c r="C222" s="158" t="s">
        <v>142</v>
      </c>
      <c r="D222" s="159">
        <v>68</v>
      </c>
      <c r="E222" s="159">
        <v>231</v>
      </c>
      <c r="F222" s="159">
        <v>2</v>
      </c>
      <c r="G222" s="159" t="s">
        <v>265</v>
      </c>
      <c r="H222" s="159">
        <v>2</v>
      </c>
      <c r="I222" s="159" t="s">
        <v>603</v>
      </c>
      <c r="J222" s="669">
        <v>560.36</v>
      </c>
      <c r="K222" s="220" t="s">
        <v>602</v>
      </c>
      <c r="L222" s="222" t="s">
        <v>254</v>
      </c>
      <c r="M222" s="226" t="s">
        <v>252</v>
      </c>
      <c r="N222" s="224"/>
      <c r="O222" s="477"/>
      <c r="P222" s="722"/>
      <c r="Q222" s="734"/>
      <c r="R222" s="6"/>
      <c r="S222" s="6"/>
      <c r="T222" s="6"/>
      <c r="U222" s="6"/>
      <c r="V222" s="6"/>
      <c r="W222" s="6"/>
      <c r="X222" s="6"/>
      <c r="Y222" s="6"/>
      <c r="Z222" s="6"/>
      <c r="AA222" s="6"/>
      <c r="AB222" s="6"/>
      <c r="AC222" s="6"/>
      <c r="AD222" s="6"/>
      <c r="AE222" s="6"/>
      <c r="AF222" s="6"/>
      <c r="AG222" s="6"/>
      <c r="AH222" s="6"/>
      <c r="AI222" s="6"/>
      <c r="AJ222" s="6"/>
      <c r="AK222" s="6"/>
      <c r="AL222" s="6"/>
      <c r="AM222" s="6"/>
      <c r="AN222" s="6"/>
    </row>
    <row r="223" spans="2:17" s="771" customFormat="1" ht="39.75" customHeight="1" thickBot="1">
      <c r="B223" s="877">
        <v>27</v>
      </c>
      <c r="C223" s="760" t="s">
        <v>142</v>
      </c>
      <c r="D223" s="761">
        <v>68</v>
      </c>
      <c r="E223" s="761">
        <v>263</v>
      </c>
      <c r="F223" s="761">
        <v>1</v>
      </c>
      <c r="G223" s="761" t="s">
        <v>393</v>
      </c>
      <c r="H223" s="761"/>
      <c r="I223" s="749"/>
      <c r="J223" s="878">
        <v>232.5</v>
      </c>
      <c r="K223" s="879" t="s">
        <v>604</v>
      </c>
      <c r="L223" s="880" t="s">
        <v>262</v>
      </c>
      <c r="M223" s="879" t="s">
        <v>578</v>
      </c>
      <c r="N223" s="881" t="s">
        <v>605</v>
      </c>
      <c r="O223" s="882" t="s">
        <v>606</v>
      </c>
      <c r="P223" s="861"/>
      <c r="Q223" s="872"/>
    </row>
    <row r="224" spans="1:40" s="1" customFormat="1" ht="24.75" customHeight="1" thickBot="1" thickTop="1">
      <c r="A224" s="6"/>
      <c r="B224" s="434"/>
      <c r="C224" s="191"/>
      <c r="D224" s="409"/>
      <c r="E224" s="409"/>
      <c r="F224" s="409"/>
      <c r="G224" s="409"/>
      <c r="H224" s="409"/>
      <c r="I224" s="382"/>
      <c r="J224" s="717"/>
      <c r="K224" s="605"/>
      <c r="L224" s="579"/>
      <c r="M224" s="605"/>
      <c r="N224" s="410"/>
      <c r="O224" s="410"/>
      <c r="P224" s="723"/>
      <c r="Q224" s="734"/>
      <c r="R224" s="6"/>
      <c r="S224" s="6"/>
      <c r="T224" s="6"/>
      <c r="U224" s="6"/>
      <c r="V224" s="6"/>
      <c r="W224" s="6"/>
      <c r="X224" s="6"/>
      <c r="Y224" s="6"/>
      <c r="Z224" s="6"/>
      <c r="AA224" s="6"/>
      <c r="AB224" s="6"/>
      <c r="AC224" s="6"/>
      <c r="AD224" s="6"/>
      <c r="AE224" s="6"/>
      <c r="AF224" s="6"/>
      <c r="AG224" s="6"/>
      <c r="AH224" s="6"/>
      <c r="AI224" s="6"/>
      <c r="AJ224" s="6"/>
      <c r="AK224" s="6"/>
      <c r="AL224" s="6"/>
      <c r="AM224" s="6"/>
      <c r="AN224" s="6"/>
    </row>
    <row r="225" spans="1:40" s="14" customFormat="1" ht="24.75" customHeight="1" thickBot="1" thickTop="1">
      <c r="A225" s="181"/>
      <c r="B225" s="324" t="s">
        <v>0</v>
      </c>
      <c r="C225" s="323" t="s">
        <v>1</v>
      </c>
      <c r="D225" s="324" t="s">
        <v>2</v>
      </c>
      <c r="E225" s="324" t="s">
        <v>3</v>
      </c>
      <c r="F225" s="324" t="s">
        <v>214</v>
      </c>
      <c r="G225" s="324" t="s">
        <v>215</v>
      </c>
      <c r="H225" s="324" t="s">
        <v>4</v>
      </c>
      <c r="I225" s="324" t="s">
        <v>216</v>
      </c>
      <c r="J225" s="538" t="s">
        <v>217</v>
      </c>
      <c r="K225" s="591" t="s">
        <v>218</v>
      </c>
      <c r="L225" s="538" t="s">
        <v>219</v>
      </c>
      <c r="M225" s="626" t="s">
        <v>5</v>
      </c>
      <c r="N225" s="634" t="s">
        <v>6</v>
      </c>
      <c r="O225" s="652" t="s">
        <v>47</v>
      </c>
      <c r="P225" s="527" t="s">
        <v>660</v>
      </c>
      <c r="Q225" s="733" t="s">
        <v>661</v>
      </c>
      <c r="R225" s="181"/>
      <c r="S225" s="181"/>
      <c r="T225" s="181"/>
      <c r="U225" s="181"/>
      <c r="V225" s="181"/>
      <c r="W225" s="181"/>
      <c r="X225" s="181"/>
      <c r="Y225" s="181"/>
      <c r="Z225" s="181"/>
      <c r="AA225" s="181"/>
      <c r="AB225" s="181"/>
      <c r="AC225" s="181"/>
      <c r="AD225" s="181"/>
      <c r="AE225" s="181"/>
      <c r="AF225" s="181"/>
      <c r="AG225" s="181"/>
      <c r="AH225" s="181"/>
      <c r="AI225" s="181"/>
      <c r="AJ225" s="181"/>
      <c r="AK225" s="181"/>
      <c r="AL225" s="181"/>
      <c r="AM225" s="181"/>
      <c r="AN225" s="181"/>
    </row>
    <row r="226" spans="1:40" s="1" customFormat="1" ht="47.25" customHeight="1" thickTop="1">
      <c r="A226" s="6"/>
      <c r="B226" s="129">
        <v>1</v>
      </c>
      <c r="C226" s="130" t="s">
        <v>607</v>
      </c>
      <c r="D226" s="131">
        <v>9</v>
      </c>
      <c r="E226" s="458" t="s">
        <v>608</v>
      </c>
      <c r="F226" s="458" t="s">
        <v>609</v>
      </c>
      <c r="G226" s="131" t="s">
        <v>467</v>
      </c>
      <c r="H226" s="131" t="s">
        <v>19</v>
      </c>
      <c r="I226" s="459" t="s">
        <v>610</v>
      </c>
      <c r="J226" s="671">
        <v>9363.15</v>
      </c>
      <c r="K226" s="372" t="s">
        <v>611</v>
      </c>
      <c r="L226" s="553" t="s">
        <v>612</v>
      </c>
      <c r="M226" s="377" t="s">
        <v>298</v>
      </c>
      <c r="N226" s="394" t="s">
        <v>613</v>
      </c>
      <c r="O226" s="483" t="s">
        <v>64</v>
      </c>
      <c r="P226" s="723"/>
      <c r="Q226" s="734"/>
      <c r="R226" s="6"/>
      <c r="S226" s="6"/>
      <c r="T226" s="6"/>
      <c r="U226" s="6"/>
      <c r="V226" s="6"/>
      <c r="W226" s="6"/>
      <c r="X226" s="6"/>
      <c r="Y226" s="6"/>
      <c r="Z226" s="6"/>
      <c r="AA226" s="6"/>
      <c r="AB226" s="6"/>
      <c r="AC226" s="6"/>
      <c r="AD226" s="6"/>
      <c r="AE226" s="6"/>
      <c r="AF226" s="6"/>
      <c r="AG226" s="6"/>
      <c r="AH226" s="6"/>
      <c r="AI226" s="6"/>
      <c r="AJ226" s="6"/>
      <c r="AK226" s="6"/>
      <c r="AL226" s="6"/>
      <c r="AM226" s="6"/>
      <c r="AN226" s="6"/>
    </row>
    <row r="227" spans="1:40" s="1" customFormat="1" ht="39.75" customHeight="1" thickBot="1">
      <c r="A227" s="6"/>
      <c r="B227" s="165">
        <v>2</v>
      </c>
      <c r="C227" s="168" t="s">
        <v>607</v>
      </c>
      <c r="D227" s="166">
        <v>9</v>
      </c>
      <c r="E227" s="166">
        <v>230</v>
      </c>
      <c r="F227" s="166">
        <v>1</v>
      </c>
      <c r="G227" s="166" t="s">
        <v>467</v>
      </c>
      <c r="H227" s="166" t="s">
        <v>19</v>
      </c>
      <c r="I227" s="166" t="s">
        <v>614</v>
      </c>
      <c r="J227" s="694">
        <v>1167.6</v>
      </c>
      <c r="K227" s="462" t="s">
        <v>611</v>
      </c>
      <c r="L227" s="463" t="s">
        <v>331</v>
      </c>
      <c r="M227" s="632" t="s">
        <v>298</v>
      </c>
      <c r="N227" s="401" t="s">
        <v>613</v>
      </c>
      <c r="O227" s="488" t="s">
        <v>64</v>
      </c>
      <c r="P227" s="722"/>
      <c r="Q227" s="734"/>
      <c r="R227" s="6"/>
      <c r="S227" s="6"/>
      <c r="T227" s="6"/>
      <c r="U227" s="6"/>
      <c r="V227" s="6"/>
      <c r="W227" s="6"/>
      <c r="X227" s="6"/>
      <c r="Y227" s="6"/>
      <c r="Z227" s="6"/>
      <c r="AA227" s="6"/>
      <c r="AB227" s="6"/>
      <c r="AC227" s="6"/>
      <c r="AD227" s="6"/>
      <c r="AE227" s="6"/>
      <c r="AF227" s="6"/>
      <c r="AG227" s="6"/>
      <c r="AH227" s="6"/>
      <c r="AI227" s="6"/>
      <c r="AJ227" s="6"/>
      <c r="AK227" s="6"/>
      <c r="AL227" s="6"/>
      <c r="AM227" s="6"/>
      <c r="AN227" s="6"/>
    </row>
    <row r="228" spans="1:40" s="1" customFormat="1" ht="24.75" customHeight="1" thickBot="1" thickTop="1">
      <c r="A228" s="6"/>
      <c r="B228" s="45"/>
      <c r="C228" s="47"/>
      <c r="D228" s="41"/>
      <c r="E228" s="41"/>
      <c r="F228" s="41"/>
      <c r="G228" s="41"/>
      <c r="H228" s="41"/>
      <c r="I228" s="41"/>
      <c r="J228" s="664"/>
      <c r="K228" s="614"/>
      <c r="L228" s="540"/>
      <c r="M228" s="614"/>
      <c r="N228" s="352"/>
      <c r="O228" s="352"/>
      <c r="P228" s="722"/>
      <c r="Q228" s="734"/>
      <c r="R228" s="6"/>
      <c r="S228" s="6"/>
      <c r="T228" s="6"/>
      <c r="U228" s="6"/>
      <c r="V228" s="6"/>
      <c r="W228" s="6"/>
      <c r="X228" s="6"/>
      <c r="Y228" s="6"/>
      <c r="Z228" s="6"/>
      <c r="AA228" s="6"/>
      <c r="AB228" s="6"/>
      <c r="AC228" s="6"/>
      <c r="AD228" s="6"/>
      <c r="AE228" s="6"/>
      <c r="AF228" s="6"/>
      <c r="AG228" s="6"/>
      <c r="AH228" s="6"/>
      <c r="AI228" s="6"/>
      <c r="AJ228" s="6"/>
      <c r="AK228" s="6"/>
      <c r="AL228" s="6"/>
      <c r="AM228" s="6"/>
      <c r="AN228" s="6"/>
    </row>
    <row r="229" spans="1:40" s="14" customFormat="1" ht="24.75" customHeight="1" thickBot="1" thickTop="1">
      <c r="A229" s="181"/>
      <c r="B229" s="324" t="s">
        <v>0</v>
      </c>
      <c r="C229" s="323" t="s">
        <v>1</v>
      </c>
      <c r="D229" s="324" t="s">
        <v>2</v>
      </c>
      <c r="E229" s="324" t="s">
        <v>3</v>
      </c>
      <c r="F229" s="324" t="s">
        <v>214</v>
      </c>
      <c r="G229" s="324" t="s">
        <v>215</v>
      </c>
      <c r="H229" s="324" t="s">
        <v>4</v>
      </c>
      <c r="I229" s="324" t="s">
        <v>216</v>
      </c>
      <c r="J229" s="538" t="s">
        <v>217</v>
      </c>
      <c r="K229" s="591" t="s">
        <v>218</v>
      </c>
      <c r="L229" s="538" t="s">
        <v>219</v>
      </c>
      <c r="M229" s="626" t="s">
        <v>5</v>
      </c>
      <c r="N229" s="634" t="s">
        <v>6</v>
      </c>
      <c r="O229" s="652" t="s">
        <v>47</v>
      </c>
      <c r="P229" s="527" t="s">
        <v>660</v>
      </c>
      <c r="Q229" s="733" t="s">
        <v>661</v>
      </c>
      <c r="R229" s="181"/>
      <c r="S229" s="181"/>
      <c r="T229" s="181"/>
      <c r="U229" s="181"/>
      <c r="V229" s="181"/>
      <c r="W229" s="181"/>
      <c r="X229" s="181"/>
      <c r="Y229" s="181"/>
      <c r="Z229" s="181"/>
      <c r="AA229" s="181"/>
      <c r="AB229" s="181"/>
      <c r="AC229" s="181"/>
      <c r="AD229" s="181"/>
      <c r="AE229" s="181"/>
      <c r="AF229" s="181"/>
      <c r="AG229" s="181"/>
      <c r="AH229" s="181"/>
      <c r="AI229" s="181"/>
      <c r="AJ229" s="181"/>
      <c r="AK229" s="181"/>
      <c r="AL229" s="181"/>
      <c r="AM229" s="181"/>
      <c r="AN229" s="181"/>
    </row>
    <row r="230" spans="1:40" s="1" customFormat="1" ht="39.75" customHeight="1" thickTop="1">
      <c r="A230" s="6"/>
      <c r="B230" s="201">
        <v>1</v>
      </c>
      <c r="C230" s="202" t="s">
        <v>176</v>
      </c>
      <c r="D230" s="203">
        <v>27</v>
      </c>
      <c r="E230" s="203">
        <v>899</v>
      </c>
      <c r="F230" s="203">
        <v>2</v>
      </c>
      <c r="G230" s="203" t="s">
        <v>255</v>
      </c>
      <c r="H230" s="203">
        <v>5</v>
      </c>
      <c r="I230" s="203" t="s">
        <v>296</v>
      </c>
      <c r="J230" s="675">
        <v>103.29</v>
      </c>
      <c r="K230" s="226" t="s">
        <v>615</v>
      </c>
      <c r="L230" s="580" t="s">
        <v>371</v>
      </c>
      <c r="M230" s="226" t="s">
        <v>17</v>
      </c>
      <c r="N230" s="195"/>
      <c r="O230" s="480" t="s">
        <v>197</v>
      </c>
      <c r="P230" s="728"/>
      <c r="Q230" s="734"/>
      <c r="R230" s="6"/>
      <c r="S230" s="6"/>
      <c r="T230" s="6"/>
      <c r="U230" s="6"/>
      <c r="V230" s="6"/>
      <c r="W230" s="6"/>
      <c r="X230" s="6"/>
      <c r="Y230" s="6"/>
      <c r="Z230" s="6"/>
      <c r="AA230" s="6"/>
      <c r="AB230" s="6"/>
      <c r="AC230" s="6"/>
      <c r="AD230" s="6"/>
      <c r="AE230" s="6"/>
      <c r="AF230" s="6"/>
      <c r="AG230" s="6"/>
      <c r="AH230" s="6"/>
      <c r="AI230" s="6"/>
      <c r="AJ230" s="6"/>
      <c r="AK230" s="6"/>
      <c r="AL230" s="6"/>
      <c r="AM230" s="6"/>
      <c r="AN230" s="6"/>
    </row>
    <row r="231" spans="1:40" s="1" customFormat="1" ht="39.75" customHeight="1">
      <c r="A231" s="6"/>
      <c r="B231" s="157">
        <v>2</v>
      </c>
      <c r="C231" s="158" t="s">
        <v>176</v>
      </c>
      <c r="D231" s="159">
        <v>27</v>
      </c>
      <c r="E231" s="159">
        <v>899</v>
      </c>
      <c r="F231" s="159">
        <v>1</v>
      </c>
      <c r="G231" s="159" t="s">
        <v>259</v>
      </c>
      <c r="H231" s="159">
        <v>4</v>
      </c>
      <c r="I231" s="159" t="s">
        <v>616</v>
      </c>
      <c r="J231" s="673">
        <v>437.75</v>
      </c>
      <c r="K231" s="220" t="s">
        <v>617</v>
      </c>
      <c r="L231" s="222" t="s">
        <v>262</v>
      </c>
      <c r="M231" s="220" t="s">
        <v>17</v>
      </c>
      <c r="N231" s="224"/>
      <c r="O231" s="477" t="s">
        <v>720</v>
      </c>
      <c r="P231" s="723">
        <f>287.21*12</f>
        <v>3446.5199999999995</v>
      </c>
      <c r="Q231" s="734"/>
      <c r="R231" s="6"/>
      <c r="S231" s="6"/>
      <c r="T231" s="6"/>
      <c r="U231" s="6"/>
      <c r="V231" s="6"/>
      <c r="W231" s="6"/>
      <c r="X231" s="6"/>
      <c r="Y231" s="6"/>
      <c r="Z231" s="6"/>
      <c r="AA231" s="6"/>
      <c r="AB231" s="6"/>
      <c r="AC231" s="6"/>
      <c r="AD231" s="6"/>
      <c r="AE231" s="6"/>
      <c r="AF231" s="6"/>
      <c r="AG231" s="6"/>
      <c r="AH231" s="6"/>
      <c r="AI231" s="6"/>
      <c r="AJ231" s="6"/>
      <c r="AK231" s="6"/>
      <c r="AL231" s="6"/>
      <c r="AM231" s="6"/>
      <c r="AN231" s="6"/>
    </row>
    <row r="232" spans="1:40" s="14" customFormat="1" ht="39.75" customHeight="1" thickBot="1">
      <c r="A232" s="181"/>
      <c r="B232" s="25">
        <v>3</v>
      </c>
      <c r="C232" s="29" t="s">
        <v>176</v>
      </c>
      <c r="D232" s="28">
        <v>27</v>
      </c>
      <c r="E232" s="28">
        <v>1279</v>
      </c>
      <c r="F232" s="28">
        <v>5</v>
      </c>
      <c r="G232" s="28" t="s">
        <v>255</v>
      </c>
      <c r="H232" s="28">
        <v>3</v>
      </c>
      <c r="I232" s="28" t="s">
        <v>300</v>
      </c>
      <c r="J232" s="707">
        <v>37.7</v>
      </c>
      <c r="K232" s="617" t="s">
        <v>618</v>
      </c>
      <c r="L232" s="578">
        <v>1</v>
      </c>
      <c r="M232" s="617" t="s">
        <v>452</v>
      </c>
      <c r="N232" s="651"/>
      <c r="O232" s="497" t="s">
        <v>619</v>
      </c>
      <c r="P232" s="723">
        <v>618.51</v>
      </c>
      <c r="Q232" s="735" t="s">
        <v>721</v>
      </c>
      <c r="R232" s="181"/>
      <c r="S232" s="181"/>
      <c r="T232" s="181"/>
      <c r="U232" s="181"/>
      <c r="V232" s="181"/>
      <c r="W232" s="181"/>
      <c r="X232" s="181"/>
      <c r="Y232" s="181"/>
      <c r="Z232" s="181"/>
      <c r="AA232" s="181"/>
      <c r="AB232" s="181"/>
      <c r="AC232" s="181"/>
      <c r="AD232" s="181"/>
      <c r="AE232" s="181"/>
      <c r="AF232" s="181"/>
      <c r="AG232" s="181"/>
      <c r="AH232" s="181"/>
      <c r="AI232" s="181"/>
      <c r="AJ232" s="181"/>
      <c r="AK232" s="181"/>
      <c r="AL232" s="181"/>
      <c r="AM232" s="181"/>
      <c r="AN232" s="181"/>
    </row>
    <row r="233" spans="1:40" s="1" customFormat="1" ht="24.75" customHeight="1" thickBot="1" thickTop="1">
      <c r="A233" s="6"/>
      <c r="B233" s="106"/>
      <c r="C233" s="89"/>
      <c r="D233" s="66"/>
      <c r="E233" s="67"/>
      <c r="F233" s="66"/>
      <c r="G233" s="66"/>
      <c r="H233" s="66"/>
      <c r="I233" s="66"/>
      <c r="J233" s="695"/>
      <c r="K233" s="610"/>
      <c r="L233" s="569"/>
      <c r="M233" s="614"/>
      <c r="N233" s="352"/>
      <c r="O233" s="445"/>
      <c r="P233" s="723"/>
      <c r="Q233" s="734"/>
      <c r="R233" s="6"/>
      <c r="S233" s="6"/>
      <c r="T233" s="6"/>
      <c r="U233" s="6"/>
      <c r="V233" s="6"/>
      <c r="W233" s="6"/>
      <c r="X233" s="6"/>
      <c r="Y233" s="6"/>
      <c r="Z233" s="6"/>
      <c r="AA233" s="6"/>
      <c r="AB233" s="6"/>
      <c r="AC233" s="6"/>
      <c r="AD233" s="6"/>
      <c r="AE233" s="6"/>
      <c r="AF233" s="6"/>
      <c r="AG233" s="6"/>
      <c r="AH233" s="6"/>
      <c r="AI233" s="6"/>
      <c r="AJ233" s="6"/>
      <c r="AK233" s="6"/>
      <c r="AL233" s="6"/>
      <c r="AM233" s="6"/>
      <c r="AN233" s="6"/>
    </row>
    <row r="234" spans="1:40" s="14" customFormat="1" ht="24.75" customHeight="1" thickBot="1" thickTop="1">
      <c r="A234" s="181"/>
      <c r="B234" s="324" t="s">
        <v>0</v>
      </c>
      <c r="C234" s="323" t="s">
        <v>1</v>
      </c>
      <c r="D234" s="324" t="s">
        <v>2</v>
      </c>
      <c r="E234" s="324" t="s">
        <v>3</v>
      </c>
      <c r="F234" s="324" t="s">
        <v>214</v>
      </c>
      <c r="G234" s="324" t="s">
        <v>215</v>
      </c>
      <c r="H234" s="324" t="s">
        <v>4</v>
      </c>
      <c r="I234" s="324" t="s">
        <v>216</v>
      </c>
      <c r="J234" s="538" t="s">
        <v>217</v>
      </c>
      <c r="K234" s="591" t="s">
        <v>218</v>
      </c>
      <c r="L234" s="538" t="s">
        <v>219</v>
      </c>
      <c r="M234" s="626" t="s">
        <v>5</v>
      </c>
      <c r="N234" s="634" t="s">
        <v>6</v>
      </c>
      <c r="O234" s="652" t="s">
        <v>47</v>
      </c>
      <c r="P234" s="527" t="s">
        <v>660</v>
      </c>
      <c r="Q234" s="733" t="s">
        <v>661</v>
      </c>
      <c r="R234" s="181"/>
      <c r="S234" s="181"/>
      <c r="T234" s="181"/>
      <c r="U234" s="181"/>
      <c r="V234" s="181"/>
      <c r="W234" s="181"/>
      <c r="X234" s="181"/>
      <c r="Y234" s="181"/>
      <c r="Z234" s="181"/>
      <c r="AA234" s="181"/>
      <c r="AB234" s="181"/>
      <c r="AC234" s="181"/>
      <c r="AD234" s="181"/>
      <c r="AE234" s="181"/>
      <c r="AF234" s="181"/>
      <c r="AG234" s="181"/>
      <c r="AH234" s="181"/>
      <c r="AI234" s="181"/>
      <c r="AJ234" s="181"/>
      <c r="AK234" s="181"/>
      <c r="AL234" s="181"/>
      <c r="AM234" s="181"/>
      <c r="AN234" s="181"/>
    </row>
    <row r="235" spans="1:40" s="1" customFormat="1" ht="39.75" customHeight="1" thickBot="1" thickTop="1">
      <c r="A235" s="6"/>
      <c r="B235" s="128">
        <v>1</v>
      </c>
      <c r="C235" s="370" t="s">
        <v>151</v>
      </c>
      <c r="D235" s="122">
        <v>7</v>
      </c>
      <c r="E235" s="122">
        <v>2720</v>
      </c>
      <c r="F235" s="122">
        <v>1</v>
      </c>
      <c r="G235" s="122" t="s">
        <v>334</v>
      </c>
      <c r="H235" s="122" t="s">
        <v>19</v>
      </c>
      <c r="I235" s="122" t="s">
        <v>620</v>
      </c>
      <c r="J235" s="713">
        <v>3974.65</v>
      </c>
      <c r="K235" s="370" t="s">
        <v>621</v>
      </c>
      <c r="L235" s="552" t="s">
        <v>254</v>
      </c>
      <c r="M235" s="460" t="s">
        <v>233</v>
      </c>
      <c r="N235" s="213" t="s">
        <v>622</v>
      </c>
      <c r="O235" s="478"/>
      <c r="P235" s="723"/>
      <c r="Q235" s="734"/>
      <c r="R235" s="6"/>
      <c r="S235" s="6"/>
      <c r="T235" s="6"/>
      <c r="U235" s="6"/>
      <c r="V235" s="6"/>
      <c r="W235" s="6"/>
      <c r="X235" s="6"/>
      <c r="Y235" s="6"/>
      <c r="Z235" s="6"/>
      <c r="AA235" s="6"/>
      <c r="AB235" s="6"/>
      <c r="AC235" s="6"/>
      <c r="AD235" s="6"/>
      <c r="AE235" s="6"/>
      <c r="AF235" s="6"/>
      <c r="AG235" s="6"/>
      <c r="AH235" s="6"/>
      <c r="AI235" s="6"/>
      <c r="AJ235" s="6"/>
      <c r="AK235" s="6"/>
      <c r="AL235" s="6"/>
      <c r="AM235" s="6"/>
      <c r="AN235" s="6"/>
    </row>
    <row r="236" spans="1:40" s="14" customFormat="1" ht="24.75" customHeight="1" thickBot="1" thickTop="1">
      <c r="A236" s="181"/>
      <c r="B236" s="380"/>
      <c r="C236" s="383"/>
      <c r="D236" s="382"/>
      <c r="E236" s="382"/>
      <c r="F236" s="382"/>
      <c r="G236" s="382"/>
      <c r="H236" s="382"/>
      <c r="I236" s="382"/>
      <c r="J236" s="699"/>
      <c r="K236" s="383"/>
      <c r="L236" s="557"/>
      <c r="M236" s="383"/>
      <c r="N236" s="384"/>
      <c r="O236" s="384"/>
      <c r="P236" s="723"/>
      <c r="Q236" s="735"/>
      <c r="R236" s="181"/>
      <c r="S236" s="181"/>
      <c r="T236" s="181"/>
      <c r="U236" s="181"/>
      <c r="V236" s="181"/>
      <c r="W236" s="181"/>
      <c r="X236" s="181"/>
      <c r="Y236" s="181"/>
      <c r="Z236" s="181"/>
      <c r="AA236" s="181"/>
      <c r="AB236" s="181"/>
      <c r="AC236" s="181"/>
      <c r="AD236" s="181"/>
      <c r="AE236" s="181"/>
      <c r="AF236" s="181"/>
      <c r="AG236" s="181"/>
      <c r="AH236" s="181"/>
      <c r="AI236" s="181"/>
      <c r="AJ236" s="181"/>
      <c r="AK236" s="181"/>
      <c r="AL236" s="181"/>
      <c r="AM236" s="181"/>
      <c r="AN236" s="181"/>
    </row>
    <row r="237" spans="1:40" s="1" customFormat="1" ht="24.75" customHeight="1" thickBot="1" thickTop="1">
      <c r="A237" s="6"/>
      <c r="B237" s="33" t="s">
        <v>0</v>
      </c>
      <c r="C237" s="113" t="s">
        <v>1</v>
      </c>
      <c r="D237" s="33" t="s">
        <v>2</v>
      </c>
      <c r="E237" s="33" t="s">
        <v>3</v>
      </c>
      <c r="F237" s="33" t="s">
        <v>214</v>
      </c>
      <c r="G237" s="33" t="s">
        <v>215</v>
      </c>
      <c r="H237" s="33" t="s">
        <v>4</v>
      </c>
      <c r="I237" s="33" t="s">
        <v>216</v>
      </c>
      <c r="J237" s="700" t="s">
        <v>217</v>
      </c>
      <c r="K237" s="591" t="s">
        <v>218</v>
      </c>
      <c r="L237" s="538" t="s">
        <v>219</v>
      </c>
      <c r="M237" s="626" t="s">
        <v>5</v>
      </c>
      <c r="N237" s="645" t="s">
        <v>6</v>
      </c>
      <c r="O237" s="659" t="s">
        <v>47</v>
      </c>
      <c r="P237" s="527" t="s">
        <v>660</v>
      </c>
      <c r="Q237" s="733" t="s">
        <v>661</v>
      </c>
      <c r="R237" s="6"/>
      <c r="S237" s="6"/>
      <c r="T237" s="6"/>
      <c r="U237" s="6"/>
      <c r="V237" s="6"/>
      <c r="W237" s="6"/>
      <c r="X237" s="6"/>
      <c r="Y237" s="6"/>
      <c r="Z237" s="6"/>
      <c r="AA237" s="6"/>
      <c r="AB237" s="6"/>
      <c r="AC237" s="6"/>
      <c r="AD237" s="6"/>
      <c r="AE237" s="6"/>
      <c r="AF237" s="6"/>
      <c r="AG237" s="6"/>
      <c r="AH237" s="6"/>
      <c r="AI237" s="6"/>
      <c r="AJ237" s="6"/>
      <c r="AK237" s="6"/>
      <c r="AL237" s="6"/>
      <c r="AM237" s="6"/>
      <c r="AN237" s="6"/>
    </row>
    <row r="238" spans="1:40" s="1" customFormat="1" ht="39.75" customHeight="1" thickTop="1">
      <c r="A238" s="6"/>
      <c r="B238" s="137">
        <v>1</v>
      </c>
      <c r="C238" s="461" t="s">
        <v>152</v>
      </c>
      <c r="D238" s="140">
        <v>58</v>
      </c>
      <c r="E238" s="140">
        <v>1975</v>
      </c>
      <c r="F238" s="140">
        <v>1</v>
      </c>
      <c r="G238" s="140" t="s">
        <v>221</v>
      </c>
      <c r="H238" s="140" t="s">
        <v>19</v>
      </c>
      <c r="I238" s="140" t="s">
        <v>623</v>
      </c>
      <c r="J238" s="716">
        <v>1267.59</v>
      </c>
      <c r="K238" s="461" t="s">
        <v>624</v>
      </c>
      <c r="L238" s="547" t="s">
        <v>254</v>
      </c>
      <c r="M238" s="292" t="s">
        <v>625</v>
      </c>
      <c r="N238" s="207" t="s">
        <v>626</v>
      </c>
      <c r="O238" s="475"/>
      <c r="P238" s="723"/>
      <c r="Q238" s="734"/>
      <c r="R238" s="6"/>
      <c r="S238" s="6"/>
      <c r="T238" s="6"/>
      <c r="U238" s="6"/>
      <c r="V238" s="6"/>
      <c r="W238" s="6"/>
      <c r="X238" s="6"/>
      <c r="Y238" s="6"/>
      <c r="Z238" s="6"/>
      <c r="AA238" s="6"/>
      <c r="AB238" s="6"/>
      <c r="AC238" s="6"/>
      <c r="AD238" s="6"/>
      <c r="AE238" s="6"/>
      <c r="AF238" s="6"/>
      <c r="AG238" s="6"/>
      <c r="AH238" s="6"/>
      <c r="AI238" s="6"/>
      <c r="AJ238" s="6"/>
      <c r="AK238" s="6"/>
      <c r="AL238" s="6"/>
      <c r="AM238" s="6"/>
      <c r="AN238" s="6"/>
    </row>
    <row r="239" spans="1:40" s="1" customFormat="1" ht="39.75" customHeight="1" thickBot="1">
      <c r="A239" s="6"/>
      <c r="B239" s="165">
        <v>2</v>
      </c>
      <c r="C239" s="462" t="s">
        <v>152</v>
      </c>
      <c r="D239" s="122">
        <v>112</v>
      </c>
      <c r="E239" s="166">
        <v>371</v>
      </c>
      <c r="F239" s="463">
        <v>2</v>
      </c>
      <c r="G239" s="122" t="s">
        <v>221</v>
      </c>
      <c r="H239" s="166" t="s">
        <v>19</v>
      </c>
      <c r="I239" s="166" t="s">
        <v>627</v>
      </c>
      <c r="J239" s="713">
        <v>13348.58</v>
      </c>
      <c r="K239" s="462" t="s">
        <v>628</v>
      </c>
      <c r="L239" s="552" t="s">
        <v>425</v>
      </c>
      <c r="M239" s="460" t="s">
        <v>625</v>
      </c>
      <c r="N239" s="279" t="s">
        <v>629</v>
      </c>
      <c r="O239" s="491"/>
      <c r="P239" s="723"/>
      <c r="Q239" s="734"/>
      <c r="R239" s="6"/>
      <c r="S239" s="6"/>
      <c r="T239" s="6"/>
      <c r="U239" s="6"/>
      <c r="V239" s="6"/>
      <c r="W239" s="6"/>
      <c r="X239" s="6"/>
      <c r="Y239" s="6"/>
      <c r="Z239" s="6"/>
      <c r="AA239" s="6"/>
      <c r="AB239" s="6"/>
      <c r="AC239" s="6"/>
      <c r="AD239" s="6"/>
      <c r="AE239" s="6"/>
      <c r="AF239" s="6"/>
      <c r="AG239" s="6"/>
      <c r="AH239" s="6"/>
      <c r="AI239" s="6"/>
      <c r="AJ239" s="6"/>
      <c r="AK239" s="6"/>
      <c r="AL239" s="6"/>
      <c r="AM239" s="6"/>
      <c r="AN239" s="6"/>
    </row>
    <row r="240" spans="1:40" s="14" customFormat="1" ht="24.75" customHeight="1" thickBot="1" thickTop="1">
      <c r="A240" s="181"/>
      <c r="B240" s="45"/>
      <c r="C240" s="47"/>
      <c r="D240" s="82"/>
      <c r="E240" s="41"/>
      <c r="F240" s="41"/>
      <c r="G240" s="82"/>
      <c r="H240" s="41"/>
      <c r="I240" s="41"/>
      <c r="J240" s="709"/>
      <c r="K240" s="614"/>
      <c r="L240" s="569"/>
      <c r="M240" s="610"/>
      <c r="N240" s="352"/>
      <c r="O240" s="352"/>
      <c r="P240" s="723"/>
      <c r="Q240" s="735"/>
      <c r="R240" s="181"/>
      <c r="S240" s="181"/>
      <c r="T240" s="181"/>
      <c r="U240" s="181"/>
      <c r="V240" s="181"/>
      <c r="W240" s="181"/>
      <c r="X240" s="181"/>
      <c r="Y240" s="181"/>
      <c r="Z240" s="181"/>
      <c r="AA240" s="181"/>
      <c r="AB240" s="181"/>
      <c r="AC240" s="181"/>
      <c r="AD240" s="181"/>
      <c r="AE240" s="181"/>
      <c r="AF240" s="181"/>
      <c r="AG240" s="181"/>
      <c r="AH240" s="181"/>
      <c r="AI240" s="181"/>
      <c r="AJ240" s="181"/>
      <c r="AK240" s="181"/>
      <c r="AL240" s="181"/>
      <c r="AM240" s="181"/>
      <c r="AN240" s="181"/>
    </row>
    <row r="241" spans="1:40" s="14" customFormat="1" ht="24.75" customHeight="1" thickBot="1" thickTop="1">
      <c r="A241" s="181"/>
      <c r="B241" s="324" t="s">
        <v>0</v>
      </c>
      <c r="C241" s="323" t="s">
        <v>1</v>
      </c>
      <c r="D241" s="324" t="s">
        <v>2</v>
      </c>
      <c r="E241" s="324" t="s">
        <v>3</v>
      </c>
      <c r="F241" s="324" t="s">
        <v>214</v>
      </c>
      <c r="G241" s="324" t="s">
        <v>215</v>
      </c>
      <c r="H241" s="324" t="s">
        <v>4</v>
      </c>
      <c r="I241" s="324" t="s">
        <v>216</v>
      </c>
      <c r="J241" s="538" t="s">
        <v>217</v>
      </c>
      <c r="K241" s="591" t="s">
        <v>218</v>
      </c>
      <c r="L241" s="538" t="s">
        <v>219</v>
      </c>
      <c r="M241" s="626" t="s">
        <v>5</v>
      </c>
      <c r="N241" s="634" t="s">
        <v>6</v>
      </c>
      <c r="O241" s="652" t="s">
        <v>47</v>
      </c>
      <c r="P241" s="527" t="s">
        <v>660</v>
      </c>
      <c r="Q241" s="733" t="s">
        <v>661</v>
      </c>
      <c r="R241" s="181"/>
      <c r="S241" s="181"/>
      <c r="T241" s="181"/>
      <c r="U241" s="181"/>
      <c r="V241" s="181"/>
      <c r="W241" s="181"/>
      <c r="X241" s="181"/>
      <c r="Y241" s="181"/>
      <c r="Z241" s="181"/>
      <c r="AA241" s="181"/>
      <c r="AB241" s="181"/>
      <c r="AC241" s="181"/>
      <c r="AD241" s="181"/>
      <c r="AE241" s="181"/>
      <c r="AF241" s="181"/>
      <c r="AG241" s="181"/>
      <c r="AH241" s="181"/>
      <c r="AI241" s="181"/>
      <c r="AJ241" s="181"/>
      <c r="AK241" s="181"/>
      <c r="AL241" s="181"/>
      <c r="AM241" s="181"/>
      <c r="AN241" s="181"/>
    </row>
    <row r="242" spans="1:40" s="1" customFormat="1" ht="39.75" customHeight="1" thickTop="1">
      <c r="A242" s="6"/>
      <c r="B242" s="129">
        <v>1</v>
      </c>
      <c r="C242" s="130" t="s">
        <v>177</v>
      </c>
      <c r="D242" s="132">
        <v>21</v>
      </c>
      <c r="E242" s="132">
        <v>113</v>
      </c>
      <c r="F242" s="132">
        <v>1</v>
      </c>
      <c r="G242" s="132" t="s">
        <v>275</v>
      </c>
      <c r="H242" s="132">
        <v>1</v>
      </c>
      <c r="I242" s="132" t="s">
        <v>630</v>
      </c>
      <c r="J242" s="680">
        <v>6137.35</v>
      </c>
      <c r="K242" s="377" t="s">
        <v>631</v>
      </c>
      <c r="L242" s="559" t="s">
        <v>254</v>
      </c>
      <c r="M242" s="377" t="s">
        <v>632</v>
      </c>
      <c r="N242" s="386" t="s">
        <v>633</v>
      </c>
      <c r="O242" s="483" t="s">
        <v>64</v>
      </c>
      <c r="P242" s="722"/>
      <c r="Q242" s="734"/>
      <c r="R242" s="6"/>
      <c r="S242" s="6"/>
      <c r="T242" s="6"/>
      <c r="U242" s="6"/>
      <c r="V242" s="6"/>
      <c r="W242" s="6"/>
      <c r="X242" s="6"/>
      <c r="Y242" s="6"/>
      <c r="Z242" s="6"/>
      <c r="AA242" s="6"/>
      <c r="AB242" s="6"/>
      <c r="AC242" s="6"/>
      <c r="AD242" s="6"/>
      <c r="AE242" s="6"/>
      <c r="AF242" s="6"/>
      <c r="AG242" s="6"/>
      <c r="AH242" s="6"/>
      <c r="AI242" s="6"/>
      <c r="AJ242" s="6"/>
      <c r="AK242" s="6"/>
      <c r="AL242" s="6"/>
      <c r="AM242" s="6"/>
      <c r="AN242" s="6"/>
    </row>
    <row r="243" spans="1:40" s="1" customFormat="1" ht="39.75" customHeight="1">
      <c r="A243" s="6"/>
      <c r="B243" s="124">
        <v>2</v>
      </c>
      <c r="C243" s="125" t="s">
        <v>177</v>
      </c>
      <c r="D243" s="126">
        <v>21</v>
      </c>
      <c r="E243" s="123">
        <v>113</v>
      </c>
      <c r="F243" s="126">
        <v>2</v>
      </c>
      <c r="G243" s="126" t="s">
        <v>221</v>
      </c>
      <c r="H243" s="126" t="s">
        <v>19</v>
      </c>
      <c r="I243" s="126" t="s">
        <v>634</v>
      </c>
      <c r="J243" s="679">
        <v>4495.26</v>
      </c>
      <c r="K243" s="368" t="s">
        <v>635</v>
      </c>
      <c r="L243" s="550" t="s">
        <v>254</v>
      </c>
      <c r="M243" s="368" t="s">
        <v>632</v>
      </c>
      <c r="N243" s="386" t="s">
        <v>633</v>
      </c>
      <c r="O243" s="483" t="s">
        <v>64</v>
      </c>
      <c r="P243" s="722"/>
      <c r="Q243" s="734"/>
      <c r="R243" s="6"/>
      <c r="S243" s="6"/>
      <c r="T243" s="6"/>
      <c r="U243" s="6"/>
      <c r="V243" s="6"/>
      <c r="W243" s="6"/>
      <c r="X243" s="6"/>
      <c r="Y243" s="6"/>
      <c r="Z243" s="6"/>
      <c r="AA243" s="6"/>
      <c r="AB243" s="6"/>
      <c r="AC243" s="6"/>
      <c r="AD243" s="6"/>
      <c r="AE243" s="6"/>
      <c r="AF243" s="6"/>
      <c r="AG243" s="6"/>
      <c r="AH243" s="6"/>
      <c r="AI243" s="6"/>
      <c r="AJ243" s="6"/>
      <c r="AK243" s="6"/>
      <c r="AL243" s="6"/>
      <c r="AM243" s="6"/>
      <c r="AN243" s="6"/>
    </row>
    <row r="244" spans="1:40" s="1" customFormat="1" ht="39.75" customHeight="1">
      <c r="A244" s="6"/>
      <c r="B244" s="124">
        <v>3</v>
      </c>
      <c r="C244" s="130" t="s">
        <v>177</v>
      </c>
      <c r="D244" s="132">
        <v>21</v>
      </c>
      <c r="E244" s="132">
        <v>139</v>
      </c>
      <c r="F244" s="132">
        <v>1</v>
      </c>
      <c r="G244" s="132" t="s">
        <v>285</v>
      </c>
      <c r="H244" s="132">
        <v>4</v>
      </c>
      <c r="I244" s="132" t="s">
        <v>302</v>
      </c>
      <c r="J244" s="680">
        <v>122.66</v>
      </c>
      <c r="K244" s="377" t="s">
        <v>636</v>
      </c>
      <c r="L244" s="559" t="s">
        <v>262</v>
      </c>
      <c r="M244" s="372" t="s">
        <v>452</v>
      </c>
      <c r="N244" s="386" t="s">
        <v>633</v>
      </c>
      <c r="O244" s="483" t="s">
        <v>64</v>
      </c>
      <c r="P244" s="722"/>
      <c r="Q244" s="734"/>
      <c r="R244" s="6"/>
      <c r="S244" s="6"/>
      <c r="T244" s="6"/>
      <c r="U244" s="6"/>
      <c r="V244" s="6"/>
      <c r="W244" s="6"/>
      <c r="X244" s="6"/>
      <c r="Y244" s="6"/>
      <c r="Z244" s="6"/>
      <c r="AA244" s="6"/>
      <c r="AB244" s="6"/>
      <c r="AC244" s="6"/>
      <c r="AD244" s="6"/>
      <c r="AE244" s="6"/>
      <c r="AF244" s="6"/>
      <c r="AG244" s="6"/>
      <c r="AH244" s="6"/>
      <c r="AI244" s="6"/>
      <c r="AJ244" s="6"/>
      <c r="AK244" s="6"/>
      <c r="AL244" s="6"/>
      <c r="AM244" s="6"/>
      <c r="AN244" s="6"/>
    </row>
    <row r="245" spans="1:40" s="1" customFormat="1" ht="39.75" customHeight="1">
      <c r="A245" s="6"/>
      <c r="B245" s="124">
        <v>4</v>
      </c>
      <c r="C245" s="179" t="s">
        <v>177</v>
      </c>
      <c r="D245" s="126">
        <v>21</v>
      </c>
      <c r="E245" s="126">
        <v>139</v>
      </c>
      <c r="F245" s="126">
        <v>2</v>
      </c>
      <c r="G245" s="126" t="s">
        <v>255</v>
      </c>
      <c r="H245" s="126">
        <v>3</v>
      </c>
      <c r="I245" s="126" t="s">
        <v>296</v>
      </c>
      <c r="J245" s="668">
        <v>97.09</v>
      </c>
      <c r="K245" s="368" t="s">
        <v>637</v>
      </c>
      <c r="L245" s="581" t="s">
        <v>262</v>
      </c>
      <c r="M245" s="368" t="s">
        <v>452</v>
      </c>
      <c r="N245" s="386" t="s">
        <v>633</v>
      </c>
      <c r="O245" s="483" t="s">
        <v>64</v>
      </c>
      <c r="P245" s="722"/>
      <c r="Q245" s="734"/>
      <c r="R245" s="6"/>
      <c r="S245" s="6"/>
      <c r="T245" s="6"/>
      <c r="U245" s="6"/>
      <c r="V245" s="6"/>
      <c r="W245" s="6"/>
      <c r="X245" s="6"/>
      <c r="Y245" s="6"/>
      <c r="Z245" s="6"/>
      <c r="AA245" s="6"/>
      <c r="AB245" s="6"/>
      <c r="AC245" s="6"/>
      <c r="AD245" s="6"/>
      <c r="AE245" s="6"/>
      <c r="AF245" s="6"/>
      <c r="AG245" s="6"/>
      <c r="AH245" s="6"/>
      <c r="AI245" s="6"/>
      <c r="AJ245" s="6"/>
      <c r="AK245" s="6"/>
      <c r="AL245" s="6"/>
      <c r="AM245" s="6"/>
      <c r="AN245" s="6"/>
    </row>
    <row r="246" spans="1:40" s="1" customFormat="1" ht="39.75" customHeight="1">
      <c r="A246" s="6"/>
      <c r="B246" s="124">
        <v>5</v>
      </c>
      <c r="C246" s="125" t="s">
        <v>177</v>
      </c>
      <c r="D246" s="126">
        <v>21</v>
      </c>
      <c r="E246" s="126">
        <v>139</v>
      </c>
      <c r="F246" s="126">
        <v>3</v>
      </c>
      <c r="G246" s="126" t="s">
        <v>285</v>
      </c>
      <c r="H246" s="126">
        <v>4</v>
      </c>
      <c r="I246" s="126" t="s">
        <v>380</v>
      </c>
      <c r="J246" s="668">
        <v>294.38</v>
      </c>
      <c r="K246" s="368" t="s">
        <v>638</v>
      </c>
      <c r="L246" s="550" t="s">
        <v>262</v>
      </c>
      <c r="M246" s="368" t="s">
        <v>452</v>
      </c>
      <c r="N246" s="386" t="s">
        <v>633</v>
      </c>
      <c r="O246" s="483" t="s">
        <v>64</v>
      </c>
      <c r="P246" s="722"/>
      <c r="Q246" s="734"/>
      <c r="R246" s="6"/>
      <c r="S246" s="6"/>
      <c r="T246" s="6"/>
      <c r="U246" s="6"/>
      <c r="V246" s="6"/>
      <c r="W246" s="6"/>
      <c r="X246" s="6"/>
      <c r="Y246" s="6"/>
      <c r="Z246" s="6"/>
      <c r="AA246" s="6"/>
      <c r="AB246" s="6"/>
      <c r="AC246" s="6"/>
      <c r="AD246" s="6"/>
      <c r="AE246" s="6"/>
      <c r="AF246" s="6"/>
      <c r="AG246" s="6"/>
      <c r="AH246" s="6"/>
      <c r="AI246" s="6"/>
      <c r="AJ246" s="6"/>
      <c r="AK246" s="6"/>
      <c r="AL246" s="6"/>
      <c r="AM246" s="6"/>
      <c r="AN246" s="6"/>
    </row>
    <row r="247" spans="1:40" s="1" customFormat="1" ht="39.75" customHeight="1" thickBot="1">
      <c r="A247" s="6"/>
      <c r="B247" s="165">
        <v>6</v>
      </c>
      <c r="C247" s="168" t="s">
        <v>177</v>
      </c>
      <c r="D247" s="216">
        <v>21</v>
      </c>
      <c r="E247" s="166">
        <v>1017</v>
      </c>
      <c r="F247" s="166">
        <v>1</v>
      </c>
      <c r="G247" s="216" t="s">
        <v>599</v>
      </c>
      <c r="H247" s="166"/>
      <c r="I247" s="166"/>
      <c r="J247" s="694">
        <v>5292</v>
      </c>
      <c r="K247" s="462" t="s">
        <v>639</v>
      </c>
      <c r="L247" s="463"/>
      <c r="M247" s="632" t="s">
        <v>640</v>
      </c>
      <c r="N247" s="401" t="s">
        <v>633</v>
      </c>
      <c r="O247" s="488" t="s">
        <v>64</v>
      </c>
      <c r="P247" s="722"/>
      <c r="Q247" s="734"/>
      <c r="R247" s="6"/>
      <c r="S247" s="6"/>
      <c r="T247" s="6"/>
      <c r="U247" s="6"/>
      <c r="V247" s="6"/>
      <c r="W247" s="6"/>
      <c r="X247" s="6"/>
      <c r="Y247" s="6"/>
      <c r="Z247" s="6"/>
      <c r="AA247" s="6"/>
      <c r="AB247" s="6"/>
      <c r="AC247" s="6"/>
      <c r="AD247" s="6"/>
      <c r="AE247" s="6"/>
      <c r="AF247" s="6"/>
      <c r="AG247" s="6"/>
      <c r="AH247" s="6"/>
      <c r="AI247" s="6"/>
      <c r="AJ247" s="6"/>
      <c r="AK247" s="6"/>
      <c r="AL247" s="6"/>
      <c r="AM247" s="6"/>
      <c r="AN247" s="6"/>
    </row>
    <row r="248" spans="1:40" s="1" customFormat="1" ht="24.75" customHeight="1" thickBot="1" thickTop="1">
      <c r="A248" s="6"/>
      <c r="B248" s="41"/>
      <c r="C248" s="47"/>
      <c r="D248" s="41"/>
      <c r="E248" s="78"/>
      <c r="F248" s="41"/>
      <c r="G248" s="41"/>
      <c r="H248" s="41"/>
      <c r="I248" s="41"/>
      <c r="J248" s="664"/>
      <c r="K248" s="603"/>
      <c r="L248" s="540"/>
      <c r="M248" s="614"/>
      <c r="N248" s="464"/>
      <c r="O248" s="464"/>
      <c r="P248" s="722"/>
      <c r="Q248" s="734"/>
      <c r="R248" s="6"/>
      <c r="S248" s="6"/>
      <c r="T248" s="6"/>
      <c r="U248" s="6"/>
      <c r="V248" s="6"/>
      <c r="W248" s="6"/>
      <c r="X248" s="6"/>
      <c r="Y248" s="6"/>
      <c r="Z248" s="6"/>
      <c r="AA248" s="6"/>
      <c r="AB248" s="6"/>
      <c r="AC248" s="6"/>
      <c r="AD248" s="6"/>
      <c r="AE248" s="6"/>
      <c r="AF248" s="6"/>
      <c r="AG248" s="6"/>
      <c r="AH248" s="6"/>
      <c r="AI248" s="6"/>
      <c r="AJ248" s="6"/>
      <c r="AK248" s="6"/>
      <c r="AL248" s="6"/>
      <c r="AM248" s="6"/>
      <c r="AN248" s="6"/>
    </row>
    <row r="249" spans="1:40" s="14" customFormat="1" ht="24.75" customHeight="1" thickBot="1" thickTop="1">
      <c r="A249" s="181"/>
      <c r="B249" s="324" t="s">
        <v>0</v>
      </c>
      <c r="C249" s="323" t="s">
        <v>1</v>
      </c>
      <c r="D249" s="324" t="s">
        <v>2</v>
      </c>
      <c r="E249" s="324" t="s">
        <v>3</v>
      </c>
      <c r="F249" s="324" t="s">
        <v>214</v>
      </c>
      <c r="G249" s="324" t="s">
        <v>215</v>
      </c>
      <c r="H249" s="324" t="s">
        <v>4</v>
      </c>
      <c r="I249" s="324" t="s">
        <v>216</v>
      </c>
      <c r="J249" s="538" t="s">
        <v>217</v>
      </c>
      <c r="K249" s="591" t="s">
        <v>218</v>
      </c>
      <c r="L249" s="538" t="s">
        <v>219</v>
      </c>
      <c r="M249" s="626" t="s">
        <v>5</v>
      </c>
      <c r="N249" s="634" t="s">
        <v>6</v>
      </c>
      <c r="O249" s="652" t="s">
        <v>47</v>
      </c>
      <c r="P249" s="527" t="s">
        <v>660</v>
      </c>
      <c r="Q249" s="733" t="s">
        <v>661</v>
      </c>
      <c r="R249" s="181"/>
      <c r="S249" s="181"/>
      <c r="T249" s="181"/>
      <c r="U249" s="181"/>
      <c r="V249" s="181"/>
      <c r="W249" s="181"/>
      <c r="X249" s="181"/>
      <c r="Y249" s="181"/>
      <c r="Z249" s="181"/>
      <c r="AA249" s="181"/>
      <c r="AB249" s="181"/>
      <c r="AC249" s="181"/>
      <c r="AD249" s="181"/>
      <c r="AE249" s="181"/>
      <c r="AF249" s="181"/>
      <c r="AG249" s="181"/>
      <c r="AH249" s="181"/>
      <c r="AI249" s="181"/>
      <c r="AJ249" s="181"/>
      <c r="AK249" s="181"/>
      <c r="AL249" s="181"/>
      <c r="AM249" s="181"/>
      <c r="AN249" s="181"/>
    </row>
    <row r="250" spans="1:40" s="1" customFormat="1" ht="45.75" customHeight="1" thickBot="1" thickTop="1">
      <c r="A250" s="6"/>
      <c r="B250" s="280">
        <v>1</v>
      </c>
      <c r="C250" s="244" t="s">
        <v>162</v>
      </c>
      <c r="D250" s="240">
        <v>4</v>
      </c>
      <c r="E250" s="240">
        <v>313</v>
      </c>
      <c r="F250" s="240">
        <v>1</v>
      </c>
      <c r="G250" s="240" t="s">
        <v>221</v>
      </c>
      <c r="H250" s="240" t="s">
        <v>19</v>
      </c>
      <c r="I250" s="240" t="s">
        <v>421</v>
      </c>
      <c r="J250" s="703">
        <v>3036.76</v>
      </c>
      <c r="K250" s="465" t="s">
        <v>641</v>
      </c>
      <c r="L250" s="539" t="s">
        <v>642</v>
      </c>
      <c r="M250" s="465" t="s">
        <v>643</v>
      </c>
      <c r="N250" s="246" t="s">
        <v>495</v>
      </c>
      <c r="O250" s="472"/>
      <c r="P250" s="722"/>
      <c r="Q250" s="734"/>
      <c r="R250" s="6"/>
      <c r="S250" s="6"/>
      <c r="T250" s="6"/>
      <c r="U250" s="6"/>
      <c r="V250" s="6"/>
      <c r="W250" s="6"/>
      <c r="X250" s="6"/>
      <c r="Y250" s="6"/>
      <c r="Z250" s="6"/>
      <c r="AA250" s="6"/>
      <c r="AB250" s="6"/>
      <c r="AC250" s="6"/>
      <c r="AD250" s="6"/>
      <c r="AE250" s="6"/>
      <c r="AF250" s="6"/>
      <c r="AG250" s="6"/>
      <c r="AH250" s="6"/>
      <c r="AI250" s="6"/>
      <c r="AJ250" s="6"/>
      <c r="AK250" s="6"/>
      <c r="AL250" s="6"/>
      <c r="AM250" s="6"/>
      <c r="AN250" s="6"/>
    </row>
    <row r="251" spans="1:40" s="14" customFormat="1" ht="24.75" customHeight="1" thickBot="1" thickTop="1">
      <c r="A251" s="181"/>
      <c r="B251" s="41"/>
      <c r="C251" s="47"/>
      <c r="D251" s="41"/>
      <c r="E251" s="41"/>
      <c r="F251" s="41"/>
      <c r="G251" s="41"/>
      <c r="H251" s="41"/>
      <c r="I251" s="41"/>
      <c r="J251" s="664"/>
      <c r="K251" s="614"/>
      <c r="L251" s="540"/>
      <c r="M251" s="614"/>
      <c r="N251" s="351"/>
      <c r="O251" s="351"/>
      <c r="P251" s="723"/>
      <c r="Q251" s="735"/>
      <c r="R251" s="181"/>
      <c r="S251" s="181"/>
      <c r="T251" s="181"/>
      <c r="U251" s="181"/>
      <c r="V251" s="181"/>
      <c r="W251" s="181"/>
      <c r="X251" s="181"/>
      <c r="Y251" s="181"/>
      <c r="Z251" s="181"/>
      <c r="AA251" s="181"/>
      <c r="AB251" s="181"/>
      <c r="AC251" s="181"/>
      <c r="AD251" s="181"/>
      <c r="AE251" s="181"/>
      <c r="AF251" s="181"/>
      <c r="AG251" s="181"/>
      <c r="AH251" s="181"/>
      <c r="AI251" s="181"/>
      <c r="AJ251" s="181"/>
      <c r="AK251" s="181"/>
      <c r="AL251" s="181"/>
      <c r="AM251" s="181"/>
      <c r="AN251" s="181"/>
    </row>
    <row r="252" spans="1:40" s="14" customFormat="1" ht="24.75" customHeight="1" thickBot="1" thickTop="1">
      <c r="A252" s="181"/>
      <c r="B252" s="324" t="s">
        <v>0</v>
      </c>
      <c r="C252" s="323" t="s">
        <v>1</v>
      </c>
      <c r="D252" s="324" t="s">
        <v>2</v>
      </c>
      <c r="E252" s="324" t="s">
        <v>3</v>
      </c>
      <c r="F252" s="324" t="s">
        <v>214</v>
      </c>
      <c r="G252" s="324" t="s">
        <v>215</v>
      </c>
      <c r="H252" s="324" t="s">
        <v>4</v>
      </c>
      <c r="I252" s="324" t="s">
        <v>216</v>
      </c>
      <c r="J252" s="538" t="s">
        <v>217</v>
      </c>
      <c r="K252" s="591" t="s">
        <v>218</v>
      </c>
      <c r="L252" s="538" t="s">
        <v>219</v>
      </c>
      <c r="M252" s="626" t="s">
        <v>5</v>
      </c>
      <c r="N252" s="634" t="s">
        <v>6</v>
      </c>
      <c r="O252" s="652" t="s">
        <v>47</v>
      </c>
      <c r="P252" s="527" t="s">
        <v>660</v>
      </c>
      <c r="Q252" s="733" t="s">
        <v>661</v>
      </c>
      <c r="R252" s="181"/>
      <c r="S252" s="181"/>
      <c r="T252" s="181"/>
      <c r="U252" s="181"/>
      <c r="V252" s="181"/>
      <c r="W252" s="181"/>
      <c r="X252" s="181"/>
      <c r="Y252" s="181"/>
      <c r="Z252" s="181"/>
      <c r="AA252" s="181"/>
      <c r="AB252" s="181"/>
      <c r="AC252" s="181"/>
      <c r="AD252" s="181"/>
      <c r="AE252" s="181"/>
      <c r="AF252" s="181"/>
      <c r="AG252" s="181"/>
      <c r="AH252" s="181"/>
      <c r="AI252" s="181"/>
      <c r="AJ252" s="181"/>
      <c r="AK252" s="181"/>
      <c r="AL252" s="181"/>
      <c r="AM252" s="181"/>
      <c r="AN252" s="181"/>
    </row>
    <row r="253" spans="1:40" s="1" customFormat="1" ht="39.75" customHeight="1" thickTop="1">
      <c r="A253" s="6"/>
      <c r="B253" s="171">
        <v>1</v>
      </c>
      <c r="C253" s="312" t="s">
        <v>644</v>
      </c>
      <c r="D253" s="241">
        <v>9</v>
      </c>
      <c r="E253" s="458" t="s">
        <v>645</v>
      </c>
      <c r="F253" s="241"/>
      <c r="G253" s="387" t="s">
        <v>221</v>
      </c>
      <c r="H253" s="387" t="s">
        <v>19</v>
      </c>
      <c r="I253" s="387" t="s">
        <v>646</v>
      </c>
      <c r="J253" s="718">
        <v>51017.49</v>
      </c>
      <c r="K253" s="372" t="s">
        <v>647</v>
      </c>
      <c r="L253" s="558" t="s">
        <v>648</v>
      </c>
      <c r="M253" s="602" t="s">
        <v>649</v>
      </c>
      <c r="N253" s="394" t="s">
        <v>650</v>
      </c>
      <c r="O253" s="483" t="s">
        <v>64</v>
      </c>
      <c r="P253" s="722"/>
      <c r="Q253" s="734"/>
      <c r="R253" s="6"/>
      <c r="S253" s="6"/>
      <c r="T253" s="6"/>
      <c r="U253" s="6"/>
      <c r="V253" s="6"/>
      <c r="W253" s="6"/>
      <c r="X253" s="6"/>
      <c r="Y253" s="6"/>
      <c r="Z253" s="6"/>
      <c r="AA253" s="6"/>
      <c r="AB253" s="6"/>
      <c r="AC253" s="6"/>
      <c r="AD253" s="6"/>
      <c r="AE253" s="6"/>
      <c r="AF253" s="6"/>
      <c r="AG253" s="6"/>
      <c r="AH253" s="6"/>
      <c r="AI253" s="6"/>
      <c r="AJ253" s="6"/>
      <c r="AK253" s="6"/>
      <c r="AL253" s="6"/>
      <c r="AM253" s="6"/>
      <c r="AN253" s="6"/>
    </row>
    <row r="254" spans="2:17" s="505" customFormat="1" ht="47.25" customHeight="1">
      <c r="B254" s="290">
        <v>2</v>
      </c>
      <c r="C254" s="288" t="s">
        <v>644</v>
      </c>
      <c r="D254" s="289">
        <v>9</v>
      </c>
      <c r="E254" s="883" t="s">
        <v>651</v>
      </c>
      <c r="F254" s="883" t="s">
        <v>652</v>
      </c>
      <c r="G254" s="796" t="s">
        <v>385</v>
      </c>
      <c r="H254" s="796">
        <v>3</v>
      </c>
      <c r="I254" s="289" t="s">
        <v>653</v>
      </c>
      <c r="J254" s="884">
        <v>950.28</v>
      </c>
      <c r="K254" s="840" t="s">
        <v>654</v>
      </c>
      <c r="L254" s="841" t="s">
        <v>262</v>
      </c>
      <c r="M254" s="885" t="s">
        <v>655</v>
      </c>
      <c r="N254" s="886" t="s">
        <v>656</v>
      </c>
      <c r="O254" s="842"/>
      <c r="P254" s="887"/>
      <c r="Q254" s="850"/>
    </row>
    <row r="255" spans="1:40" s="1" customFormat="1" ht="47.25" customHeight="1" thickBot="1">
      <c r="A255" s="6"/>
      <c r="B255" s="154">
        <v>3</v>
      </c>
      <c r="C255" s="133" t="s">
        <v>644</v>
      </c>
      <c r="D255" s="122">
        <v>9</v>
      </c>
      <c r="E255" s="466">
        <v>2466</v>
      </c>
      <c r="F255" s="466">
        <v>1</v>
      </c>
      <c r="G255" s="153" t="s">
        <v>221</v>
      </c>
      <c r="H255" s="153" t="s">
        <v>19</v>
      </c>
      <c r="I255" s="122" t="s">
        <v>657</v>
      </c>
      <c r="J255" s="679">
        <v>29055.76</v>
      </c>
      <c r="K255" s="462" t="s">
        <v>658</v>
      </c>
      <c r="L255" s="582" t="s">
        <v>659</v>
      </c>
      <c r="M255" s="462" t="s">
        <v>35</v>
      </c>
      <c r="N255" s="401" t="s">
        <v>650</v>
      </c>
      <c r="O255" s="488" t="s">
        <v>64</v>
      </c>
      <c r="P255" s="729"/>
      <c r="Q255" s="536"/>
      <c r="R255" s="6"/>
      <c r="S255" s="6"/>
      <c r="T255" s="6"/>
      <c r="U255" s="6"/>
      <c r="V255" s="6"/>
      <c r="W255" s="6"/>
      <c r="X255" s="6"/>
      <c r="Y255" s="6"/>
      <c r="Z255" s="6"/>
      <c r="AA255" s="6"/>
      <c r="AB255" s="6"/>
      <c r="AC255" s="6"/>
      <c r="AD255" s="6"/>
      <c r="AE255" s="6"/>
      <c r="AF255" s="6"/>
      <c r="AG255" s="6"/>
      <c r="AH255" s="6"/>
      <c r="AI255" s="6"/>
      <c r="AJ255" s="6"/>
      <c r="AK255" s="6"/>
      <c r="AL255" s="6"/>
      <c r="AM255" s="6"/>
      <c r="AN255" s="6"/>
    </row>
    <row r="256" spans="1:40" s="1" customFormat="1" ht="27.75" customHeight="1" thickBot="1" thickTop="1">
      <c r="A256" s="6"/>
      <c r="B256" s="63"/>
      <c r="C256" s="89"/>
      <c r="D256" s="63"/>
      <c r="E256" s="63"/>
      <c r="F256" s="63"/>
      <c r="G256" s="67"/>
      <c r="H256" s="63"/>
      <c r="I256" s="63"/>
      <c r="J256" s="741"/>
      <c r="K256" s="619"/>
      <c r="L256" s="583"/>
      <c r="M256" s="619"/>
      <c r="N256" s="583"/>
      <c r="O256" s="583"/>
      <c r="P256" s="739">
        <f>SUM(P3:P255)</f>
        <v>20086.469999999998</v>
      </c>
      <c r="Q256" s="738"/>
      <c r="R256" s="6"/>
      <c r="S256" s="6"/>
      <c r="T256" s="6"/>
      <c r="U256" s="6"/>
      <c r="V256" s="6"/>
      <c r="W256" s="6"/>
      <c r="X256" s="6"/>
      <c r="Y256" s="6"/>
      <c r="Z256" s="6"/>
      <c r="AA256" s="6"/>
      <c r="AB256" s="6"/>
      <c r="AC256" s="6"/>
      <c r="AD256" s="6"/>
      <c r="AE256" s="6"/>
      <c r="AF256" s="6"/>
      <c r="AG256" s="6"/>
      <c r="AH256" s="6"/>
      <c r="AI256" s="6"/>
      <c r="AJ256" s="6"/>
      <c r="AK256" s="6"/>
      <c r="AL256" s="6"/>
      <c r="AM256" s="6"/>
      <c r="AN256" s="6"/>
    </row>
    <row r="257" spans="1:40" s="1" customFormat="1" ht="21.75" customHeight="1">
      <c r="A257" s="6"/>
      <c r="B257" s="65"/>
      <c r="C257" s="107"/>
      <c r="D257" s="65"/>
      <c r="E257" s="65"/>
      <c r="F257" s="65"/>
      <c r="G257" s="66"/>
      <c r="H257" s="65"/>
      <c r="I257" s="65"/>
      <c r="J257" s="719"/>
      <c r="K257" s="614"/>
      <c r="L257" s="583"/>
      <c r="M257" s="619"/>
      <c r="N257" s="583"/>
      <c r="O257" s="583"/>
      <c r="P257" s="730"/>
      <c r="Q257" s="719"/>
      <c r="R257" s="6"/>
      <c r="S257" s="6"/>
      <c r="T257" s="6"/>
      <c r="U257" s="6"/>
      <c r="V257" s="6"/>
      <c r="W257" s="6"/>
      <c r="X257" s="6"/>
      <c r="Y257" s="6"/>
      <c r="Z257" s="6"/>
      <c r="AA257" s="6"/>
      <c r="AB257" s="6"/>
      <c r="AC257" s="6"/>
      <c r="AD257" s="6"/>
      <c r="AE257" s="6"/>
      <c r="AF257" s="6"/>
      <c r="AG257" s="6"/>
      <c r="AH257" s="6"/>
      <c r="AI257" s="6"/>
      <c r="AJ257" s="6"/>
      <c r="AK257" s="6"/>
      <c r="AL257" s="6"/>
      <c r="AM257" s="6"/>
      <c r="AN257" s="6"/>
    </row>
    <row r="258" spans="1:40" s="1" customFormat="1" ht="23.25" customHeight="1" thickBot="1">
      <c r="A258" s="6"/>
      <c r="B258" s="45"/>
      <c r="C258" s="47"/>
      <c r="D258" s="41"/>
      <c r="E258" s="41"/>
      <c r="F258" s="41"/>
      <c r="G258" s="41"/>
      <c r="H258" s="41"/>
      <c r="I258" s="41"/>
      <c r="J258" s="540"/>
      <c r="K258" s="584"/>
      <c r="L258" s="584"/>
      <c r="M258" s="614" t="s">
        <v>194</v>
      </c>
      <c r="N258" s="352"/>
      <c r="O258" s="352"/>
      <c r="P258" s="730"/>
      <c r="Q258" s="719"/>
      <c r="R258" s="6"/>
      <c r="S258" s="6"/>
      <c r="T258" s="6"/>
      <c r="U258" s="6"/>
      <c r="V258" s="6"/>
      <c r="W258" s="6"/>
      <c r="X258" s="6"/>
      <c r="Y258" s="6"/>
      <c r="Z258" s="6"/>
      <c r="AA258" s="6"/>
      <c r="AB258" s="6"/>
      <c r="AC258" s="6"/>
      <c r="AD258" s="6"/>
      <c r="AE258" s="6"/>
      <c r="AF258" s="6"/>
      <c r="AG258" s="6"/>
      <c r="AH258" s="6"/>
      <c r="AI258" s="6"/>
      <c r="AJ258" s="6"/>
      <c r="AK258" s="6"/>
      <c r="AL258" s="6"/>
      <c r="AM258" s="6"/>
      <c r="AN258" s="6"/>
    </row>
    <row r="259" spans="1:40" s="1" customFormat="1" ht="23.25" customHeight="1" thickTop="1">
      <c r="A259" s="6"/>
      <c r="B259" s="45"/>
      <c r="C259" s="47"/>
      <c r="D259" s="41"/>
      <c r="E259" s="41"/>
      <c r="F259" s="41"/>
      <c r="G259" s="41"/>
      <c r="H259" s="41"/>
      <c r="I259" s="41"/>
      <c r="J259" s="540"/>
      <c r="K259" s="584"/>
      <c r="L259" s="584"/>
      <c r="M259" s="610"/>
      <c r="N259" s="352"/>
      <c r="O259" s="352"/>
      <c r="P259" s="730"/>
      <c r="Q259" s="719"/>
      <c r="R259" s="6"/>
      <c r="S259" s="6"/>
      <c r="T259" s="6"/>
      <c r="U259" s="6"/>
      <c r="V259" s="6"/>
      <c r="W259" s="6"/>
      <c r="X259" s="6"/>
      <c r="Y259" s="6"/>
      <c r="Z259" s="6"/>
      <c r="AA259" s="6"/>
      <c r="AB259" s="6"/>
      <c r="AC259" s="6"/>
      <c r="AD259" s="6"/>
      <c r="AE259" s="6"/>
      <c r="AF259" s="6"/>
      <c r="AG259" s="6"/>
      <c r="AH259" s="6"/>
      <c r="AI259" s="6"/>
      <c r="AJ259" s="6"/>
      <c r="AK259" s="6"/>
      <c r="AL259" s="6"/>
      <c r="AM259" s="6"/>
      <c r="AN259" s="6"/>
    </row>
    <row r="260" spans="1:40" s="1" customFormat="1" ht="15.75" thickBot="1">
      <c r="A260" s="6"/>
      <c r="B260" s="45"/>
      <c r="C260" s="47"/>
      <c r="D260" s="41"/>
      <c r="E260" s="41"/>
      <c r="F260" s="41"/>
      <c r="G260" s="41"/>
      <c r="H260" s="41"/>
      <c r="I260" s="41"/>
      <c r="J260" s="540"/>
      <c r="K260" s="584"/>
      <c r="L260" s="584"/>
      <c r="M260" s="614"/>
      <c r="N260" s="352"/>
      <c r="O260" s="352"/>
      <c r="P260" s="730"/>
      <c r="Q260" s="719"/>
      <c r="R260" s="6"/>
      <c r="S260" s="6"/>
      <c r="T260" s="6"/>
      <c r="U260" s="6"/>
      <c r="V260" s="6"/>
      <c r="W260" s="6"/>
      <c r="X260" s="6"/>
      <c r="Y260" s="6"/>
      <c r="Z260" s="6"/>
      <c r="AA260" s="6"/>
      <c r="AB260" s="6"/>
      <c r="AC260" s="6"/>
      <c r="AD260" s="6"/>
      <c r="AE260" s="6"/>
      <c r="AF260" s="6"/>
      <c r="AG260" s="6"/>
      <c r="AH260" s="6"/>
      <c r="AI260" s="6"/>
      <c r="AJ260" s="6"/>
      <c r="AK260" s="6"/>
      <c r="AL260" s="6"/>
      <c r="AM260" s="6"/>
      <c r="AN260" s="6"/>
    </row>
    <row r="261" spans="1:40" s="1" customFormat="1" ht="16.5" thickBot="1" thickTop="1">
      <c r="A261" s="6"/>
      <c r="B261" s="45"/>
      <c r="C261" s="47"/>
      <c r="D261" s="41"/>
      <c r="E261" s="41"/>
      <c r="F261" s="41"/>
      <c r="G261" s="41"/>
      <c r="H261" s="41"/>
      <c r="I261" s="41"/>
      <c r="J261" s="540"/>
      <c r="K261" s="620"/>
      <c r="L261" s="585"/>
      <c r="M261" s="888" t="s">
        <v>748</v>
      </c>
      <c r="N261" s="889"/>
      <c r="O261" s="352"/>
      <c r="P261" s="731"/>
      <c r="Q261" s="719"/>
      <c r="R261" s="6"/>
      <c r="S261" s="6"/>
      <c r="T261" s="6"/>
      <c r="U261" s="6"/>
      <c r="V261" s="6"/>
      <c r="W261" s="6"/>
      <c r="X261" s="6"/>
      <c r="Y261" s="6"/>
      <c r="Z261" s="6"/>
      <c r="AA261" s="6"/>
      <c r="AB261" s="6"/>
      <c r="AC261" s="6"/>
      <c r="AD261" s="6"/>
      <c r="AE261" s="6"/>
      <c r="AF261" s="6"/>
      <c r="AG261" s="6"/>
      <c r="AH261" s="6"/>
      <c r="AI261" s="6"/>
      <c r="AJ261" s="6"/>
      <c r="AK261" s="6"/>
      <c r="AL261" s="6"/>
      <c r="AM261" s="6"/>
      <c r="AN261" s="6"/>
    </row>
    <row r="262" spans="1:40" s="1" customFormat="1" ht="16.5" thickBot="1" thickTop="1">
      <c r="A262" s="6"/>
      <c r="B262" s="45"/>
      <c r="C262" s="47"/>
      <c r="D262" s="41"/>
      <c r="E262" s="41"/>
      <c r="F262" s="41"/>
      <c r="G262" s="41"/>
      <c r="H262" s="41"/>
      <c r="I262" s="41"/>
      <c r="J262" s="540"/>
      <c r="K262" s="621"/>
      <c r="L262" s="584"/>
      <c r="M262" s="614"/>
      <c r="N262" s="352"/>
      <c r="O262" s="352"/>
      <c r="P262" s="730"/>
      <c r="Q262" s="719"/>
      <c r="R262" s="6"/>
      <c r="S262" s="6"/>
      <c r="T262" s="6"/>
      <c r="U262" s="6"/>
      <c r="V262" s="6"/>
      <c r="W262" s="6"/>
      <c r="X262" s="6"/>
      <c r="Y262" s="6"/>
      <c r="Z262" s="6"/>
      <c r="AA262" s="6"/>
      <c r="AB262" s="6"/>
      <c r="AC262" s="6"/>
      <c r="AD262" s="6"/>
      <c r="AE262" s="6"/>
      <c r="AF262" s="6"/>
      <c r="AG262" s="6"/>
      <c r="AH262" s="6"/>
      <c r="AI262" s="6"/>
      <c r="AJ262" s="6"/>
      <c r="AK262" s="6"/>
      <c r="AL262" s="6"/>
      <c r="AM262" s="6"/>
      <c r="AN262" s="6"/>
    </row>
    <row r="263" spans="1:40" s="1" customFormat="1" ht="31.5" thickBot="1" thickTop="1">
      <c r="A263" s="6"/>
      <c r="B263" s="45"/>
      <c r="C263" s="47"/>
      <c r="D263" s="41"/>
      <c r="E263" s="41"/>
      <c r="F263" s="41"/>
      <c r="G263" s="41"/>
      <c r="H263" s="41"/>
      <c r="I263" s="41"/>
      <c r="J263" s="540"/>
      <c r="K263" s="622"/>
      <c r="L263" s="585"/>
      <c r="M263" s="890" t="s">
        <v>193</v>
      </c>
      <c r="N263" s="352"/>
      <c r="O263" s="352"/>
      <c r="P263" s="731"/>
      <c r="Q263" s="719"/>
      <c r="R263" s="6"/>
      <c r="S263" s="6"/>
      <c r="T263" s="6"/>
      <c r="U263" s="6"/>
      <c r="V263" s="6"/>
      <c r="W263" s="6"/>
      <c r="X263" s="6"/>
      <c r="Y263" s="6"/>
      <c r="Z263" s="6"/>
      <c r="AA263" s="6"/>
      <c r="AB263" s="6"/>
      <c r="AC263" s="6"/>
      <c r="AD263" s="6"/>
      <c r="AE263" s="6"/>
      <c r="AF263" s="6"/>
      <c r="AG263" s="6"/>
      <c r="AH263" s="6"/>
      <c r="AI263" s="6"/>
      <c r="AJ263" s="6"/>
      <c r="AK263" s="6"/>
      <c r="AL263" s="6"/>
      <c r="AM263" s="6"/>
      <c r="AN263" s="6"/>
    </row>
    <row r="264" spans="1:40" s="1" customFormat="1" ht="16.5" thickBot="1" thickTop="1">
      <c r="A264" s="6"/>
      <c r="B264" s="45"/>
      <c r="C264" s="47"/>
      <c r="D264" s="41"/>
      <c r="E264" s="41"/>
      <c r="F264" s="41"/>
      <c r="G264" s="41"/>
      <c r="H264" s="41"/>
      <c r="I264" s="41"/>
      <c r="J264" s="540"/>
      <c r="K264" s="621"/>
      <c r="L264" s="584"/>
      <c r="M264" s="614"/>
      <c r="N264" s="352"/>
      <c r="O264" s="352"/>
      <c r="P264" s="730"/>
      <c r="Q264" s="719"/>
      <c r="R264" s="6"/>
      <c r="S264" s="6"/>
      <c r="T264" s="6"/>
      <c r="U264" s="6"/>
      <c r="V264" s="6"/>
      <c r="W264" s="6"/>
      <c r="X264" s="6"/>
      <c r="Y264" s="6"/>
      <c r="Z264" s="6"/>
      <c r="AA264" s="6"/>
      <c r="AB264" s="6"/>
      <c r="AC264" s="6"/>
      <c r="AD264" s="6"/>
      <c r="AE264" s="6"/>
      <c r="AF264" s="6"/>
      <c r="AG264" s="6"/>
      <c r="AH264" s="6"/>
      <c r="AI264" s="6"/>
      <c r="AJ264" s="6"/>
      <c r="AK264" s="6"/>
      <c r="AL264" s="6"/>
      <c r="AM264" s="6"/>
      <c r="AN264" s="6"/>
    </row>
    <row r="265" spans="1:40" s="1" customFormat="1" ht="16.5" thickBot="1" thickTop="1">
      <c r="A265" s="6"/>
      <c r="B265" s="45"/>
      <c r="C265" s="47"/>
      <c r="D265" s="41"/>
      <c r="E265" s="41"/>
      <c r="F265" s="41"/>
      <c r="G265" s="41"/>
      <c r="H265" s="41"/>
      <c r="I265" s="41"/>
      <c r="J265" s="540"/>
      <c r="K265" s="623"/>
      <c r="L265" s="585"/>
      <c r="M265" s="1003" t="s">
        <v>751</v>
      </c>
      <c r="N265" s="1004"/>
      <c r="O265" s="352"/>
      <c r="P265" s="730"/>
      <c r="Q265" s="719"/>
      <c r="R265" s="6"/>
      <c r="S265" s="6"/>
      <c r="T265" s="6"/>
      <c r="U265" s="6"/>
      <c r="V265" s="6"/>
      <c r="W265" s="6"/>
      <c r="X265" s="6"/>
      <c r="Y265" s="6"/>
      <c r="Z265" s="6"/>
      <c r="AA265" s="6"/>
      <c r="AB265" s="6"/>
      <c r="AC265" s="6"/>
      <c r="AD265" s="6"/>
      <c r="AE265" s="6"/>
      <c r="AF265" s="6"/>
      <c r="AG265" s="6"/>
      <c r="AH265" s="6"/>
      <c r="AI265" s="6"/>
      <c r="AJ265" s="6"/>
      <c r="AK265" s="6"/>
      <c r="AL265" s="6"/>
      <c r="AM265" s="6"/>
      <c r="AN265" s="6"/>
    </row>
    <row r="266" spans="1:40" s="1" customFormat="1" ht="16.5" thickBot="1" thickTop="1">
      <c r="A266" s="6"/>
      <c r="B266" s="45"/>
      <c r="C266" s="47"/>
      <c r="D266" s="41"/>
      <c r="E266" s="41"/>
      <c r="F266" s="41"/>
      <c r="G266" s="41"/>
      <c r="H266" s="41"/>
      <c r="I266" s="41"/>
      <c r="J266" s="540"/>
      <c r="K266" s="584"/>
      <c r="L266" s="584"/>
      <c r="M266" s="614"/>
      <c r="N266" s="352"/>
      <c r="O266" s="352"/>
      <c r="P266" s="730"/>
      <c r="Q266" s="719"/>
      <c r="R266" s="6"/>
      <c r="S266" s="6"/>
      <c r="T266" s="6"/>
      <c r="U266" s="6"/>
      <c r="V266" s="6"/>
      <c r="W266" s="6"/>
      <c r="X266" s="6"/>
      <c r="Y266" s="6"/>
      <c r="Z266" s="6"/>
      <c r="AA266" s="6"/>
      <c r="AB266" s="6"/>
      <c r="AC266" s="6"/>
      <c r="AD266" s="6"/>
      <c r="AE266" s="6"/>
      <c r="AF266" s="6"/>
      <c r="AG266" s="6"/>
      <c r="AH266" s="6"/>
      <c r="AI266" s="6"/>
      <c r="AJ266" s="6"/>
      <c r="AK266" s="6"/>
      <c r="AL266" s="6"/>
      <c r="AM266" s="6"/>
      <c r="AN266" s="6"/>
    </row>
    <row r="267" spans="1:40" s="1" customFormat="1" ht="16.5" thickBot="1" thickTop="1">
      <c r="A267" s="6"/>
      <c r="B267" s="45"/>
      <c r="C267" s="47"/>
      <c r="D267" s="41"/>
      <c r="E267" s="41"/>
      <c r="F267" s="41"/>
      <c r="G267" s="41"/>
      <c r="H267" s="41"/>
      <c r="I267" s="41"/>
      <c r="J267" s="540"/>
      <c r="K267" s="624"/>
      <c r="L267" s="585"/>
      <c r="M267" s="888" t="s">
        <v>750</v>
      </c>
      <c r="N267" s="889"/>
      <c r="O267" s="352"/>
      <c r="P267" s="731"/>
      <c r="Q267" s="719"/>
      <c r="R267" s="6"/>
      <c r="S267" s="6"/>
      <c r="T267" s="6"/>
      <c r="U267" s="6"/>
      <c r="V267" s="6"/>
      <c r="W267" s="6"/>
      <c r="X267" s="6"/>
      <c r="Y267" s="6"/>
      <c r="Z267" s="6"/>
      <c r="AA267" s="6"/>
      <c r="AB267" s="6"/>
      <c r="AC267" s="6"/>
      <c r="AD267" s="6"/>
      <c r="AE267" s="6"/>
      <c r="AF267" s="6"/>
      <c r="AG267" s="6"/>
      <c r="AH267" s="6"/>
      <c r="AI267" s="6"/>
      <c r="AJ267" s="6"/>
      <c r="AK267" s="6"/>
      <c r="AL267" s="6"/>
      <c r="AM267" s="6"/>
      <c r="AN267" s="6"/>
    </row>
    <row r="268" spans="1:40" s="1" customFormat="1" ht="15.75" thickTop="1">
      <c r="A268" s="6"/>
      <c r="B268" s="65"/>
      <c r="C268" s="107"/>
      <c r="D268" s="65"/>
      <c r="E268" s="65"/>
      <c r="F268" s="65"/>
      <c r="G268" s="66"/>
      <c r="H268" s="65"/>
      <c r="I268" s="65"/>
      <c r="J268" s="719"/>
      <c r="K268" s="610"/>
      <c r="L268" s="583"/>
      <c r="M268" s="619"/>
      <c r="N268" s="583"/>
      <c r="O268" s="583"/>
      <c r="P268" s="730"/>
      <c r="Q268" s="719"/>
      <c r="R268" s="6"/>
      <c r="S268" s="6"/>
      <c r="T268" s="6"/>
      <c r="U268" s="6"/>
      <c r="V268" s="6"/>
      <c r="W268" s="6"/>
      <c r="X268" s="6"/>
      <c r="Y268" s="6"/>
      <c r="Z268" s="6"/>
      <c r="AA268" s="6"/>
      <c r="AB268" s="6"/>
      <c r="AC268" s="6"/>
      <c r="AD268" s="6"/>
      <c r="AE268" s="6"/>
      <c r="AF268" s="6"/>
      <c r="AG268" s="6"/>
      <c r="AH268" s="6"/>
      <c r="AI268" s="6"/>
      <c r="AJ268" s="6"/>
      <c r="AK268" s="6"/>
      <c r="AL268" s="6"/>
      <c r="AM268" s="6"/>
      <c r="AN268" s="6"/>
    </row>
    <row r="269" spans="1:40" s="1" customFormat="1" ht="15">
      <c r="A269" s="6"/>
      <c r="B269" s="46"/>
      <c r="C269" s="47"/>
      <c r="D269" s="46"/>
      <c r="E269" s="46"/>
      <c r="F269" s="46"/>
      <c r="G269" s="41"/>
      <c r="H269" s="46"/>
      <c r="I269" s="46"/>
      <c r="J269" s="584"/>
      <c r="K269" s="614"/>
      <c r="L269" s="586"/>
      <c r="M269" s="619"/>
      <c r="N269" s="586"/>
      <c r="O269" s="586"/>
      <c r="P269" s="730"/>
      <c r="Q269" s="719"/>
      <c r="R269" s="6"/>
      <c r="S269" s="6"/>
      <c r="T269" s="6"/>
      <c r="U269" s="6"/>
      <c r="V269" s="6"/>
      <c r="W269" s="6"/>
      <c r="X269" s="6"/>
      <c r="Y269" s="6"/>
      <c r="Z269" s="6"/>
      <c r="AA269" s="6"/>
      <c r="AB269" s="6"/>
      <c r="AC269" s="6"/>
      <c r="AD269" s="6"/>
      <c r="AE269" s="6"/>
      <c r="AF269" s="6"/>
      <c r="AG269" s="6"/>
      <c r="AH269" s="6"/>
      <c r="AI269" s="6"/>
      <c r="AJ269" s="6"/>
      <c r="AK269" s="6"/>
      <c r="AL269" s="6"/>
      <c r="AM269" s="6"/>
      <c r="AN269" s="6"/>
    </row>
    <row r="270" spans="1:40" s="1" customFormat="1" ht="15">
      <c r="A270" s="6"/>
      <c r="B270" s="6"/>
      <c r="C270" s="468"/>
      <c r="D270" s="6"/>
      <c r="E270" s="6"/>
      <c r="F270" s="6"/>
      <c r="G270" s="469"/>
      <c r="H270" s="6"/>
      <c r="I270" s="6"/>
      <c r="J270" s="583"/>
      <c r="K270" s="619"/>
      <c r="L270" s="583"/>
      <c r="M270" s="619"/>
      <c r="N270" s="583"/>
      <c r="O270" s="583"/>
      <c r="P270" s="730"/>
      <c r="Q270" s="719"/>
      <c r="R270" s="6"/>
      <c r="S270" s="6"/>
      <c r="T270" s="6"/>
      <c r="U270" s="6"/>
      <c r="V270" s="6"/>
      <c r="W270" s="6"/>
      <c r="X270" s="6"/>
      <c r="Y270" s="6"/>
      <c r="Z270" s="6"/>
      <c r="AA270" s="6"/>
      <c r="AB270" s="6"/>
      <c r="AC270" s="6"/>
      <c r="AD270" s="6"/>
      <c r="AE270" s="6"/>
      <c r="AF270" s="6"/>
      <c r="AG270" s="6"/>
      <c r="AH270" s="6"/>
      <c r="AI270" s="6"/>
      <c r="AJ270" s="6"/>
      <c r="AK270" s="6"/>
      <c r="AL270" s="6"/>
      <c r="AM270" s="6"/>
      <c r="AN270" s="6"/>
    </row>
    <row r="271" spans="1:40" s="1" customFormat="1" ht="15">
      <c r="A271" s="6"/>
      <c r="B271" s="6"/>
      <c r="C271" s="468"/>
      <c r="D271" s="6"/>
      <c r="E271" s="6"/>
      <c r="F271" s="6"/>
      <c r="G271" s="469"/>
      <c r="H271" s="6"/>
      <c r="I271" s="6"/>
      <c r="J271" s="583"/>
      <c r="K271" s="619"/>
      <c r="L271" s="583"/>
      <c r="M271" s="619"/>
      <c r="N271" s="583"/>
      <c r="O271" s="583"/>
      <c r="P271" s="730"/>
      <c r="Q271" s="719"/>
      <c r="R271" s="6"/>
      <c r="S271" s="6"/>
      <c r="T271" s="6"/>
      <c r="U271" s="6"/>
      <c r="V271" s="6"/>
      <c r="W271" s="6"/>
      <c r="X271" s="6"/>
      <c r="Y271" s="6"/>
      <c r="Z271" s="6"/>
      <c r="AA271" s="6"/>
      <c r="AB271" s="6"/>
      <c r="AC271" s="6"/>
      <c r="AD271" s="6"/>
      <c r="AE271" s="6"/>
      <c r="AF271" s="6"/>
      <c r="AG271" s="6"/>
      <c r="AH271" s="6"/>
      <c r="AI271" s="6"/>
      <c r="AJ271" s="6"/>
      <c r="AK271" s="6"/>
      <c r="AL271" s="6"/>
      <c r="AM271" s="6"/>
      <c r="AN271" s="6"/>
    </row>
    <row r="272" spans="1:40" s="1" customFormat="1" ht="15">
      <c r="A272" s="6"/>
      <c r="B272" s="6"/>
      <c r="C272" s="468"/>
      <c r="D272" s="6"/>
      <c r="E272" s="6"/>
      <c r="F272" s="6"/>
      <c r="G272" s="469"/>
      <c r="H272" s="6"/>
      <c r="I272" s="6"/>
      <c r="J272" s="583"/>
      <c r="K272" s="619"/>
      <c r="L272" s="583"/>
      <c r="M272" s="619"/>
      <c r="N272" s="583"/>
      <c r="O272" s="583"/>
      <c r="P272" s="730"/>
      <c r="Q272" s="719"/>
      <c r="R272" s="6"/>
      <c r="S272" s="6"/>
      <c r="T272" s="6"/>
      <c r="U272" s="6"/>
      <c r="V272" s="6"/>
      <c r="W272" s="6"/>
      <c r="X272" s="6"/>
      <c r="Y272" s="6"/>
      <c r="Z272" s="6"/>
      <c r="AA272" s="6"/>
      <c r="AB272" s="6"/>
      <c r="AC272" s="6"/>
      <c r="AD272" s="6"/>
      <c r="AE272" s="6"/>
      <c r="AF272" s="6"/>
      <c r="AG272" s="6"/>
      <c r="AH272" s="6"/>
      <c r="AI272" s="6"/>
      <c r="AJ272" s="6"/>
      <c r="AK272" s="6"/>
      <c r="AL272" s="6"/>
      <c r="AM272" s="6"/>
      <c r="AN272" s="6"/>
    </row>
    <row r="273" spans="1:40" s="1" customFormat="1" ht="15">
      <c r="A273" s="6"/>
      <c r="B273" s="6"/>
      <c r="C273" s="468"/>
      <c r="D273" s="6"/>
      <c r="E273" s="6"/>
      <c r="F273" s="6"/>
      <c r="G273" s="469"/>
      <c r="H273" s="6"/>
      <c r="I273" s="6"/>
      <c r="J273" s="583"/>
      <c r="K273" s="619"/>
      <c r="L273" s="583"/>
      <c r="M273" s="619"/>
      <c r="N273" s="583"/>
      <c r="O273" s="583"/>
      <c r="P273" s="730"/>
      <c r="Q273" s="719"/>
      <c r="R273" s="6"/>
      <c r="S273" s="6"/>
      <c r="T273" s="6"/>
      <c r="U273" s="6"/>
      <c r="V273" s="6"/>
      <c r="W273" s="6"/>
      <c r="X273" s="6"/>
      <c r="Y273" s="6"/>
      <c r="Z273" s="6"/>
      <c r="AA273" s="6"/>
      <c r="AB273" s="6"/>
      <c r="AC273" s="6"/>
      <c r="AD273" s="6"/>
      <c r="AE273" s="6"/>
      <c r="AF273" s="6"/>
      <c r="AG273" s="6"/>
      <c r="AH273" s="6"/>
      <c r="AI273" s="6"/>
      <c r="AJ273" s="6"/>
      <c r="AK273" s="6"/>
      <c r="AL273" s="6"/>
      <c r="AM273" s="6"/>
      <c r="AN273" s="6"/>
    </row>
    <row r="274" spans="1:40" s="1" customFormat="1" ht="15">
      <c r="A274" s="6"/>
      <c r="B274" s="6"/>
      <c r="C274" s="468"/>
      <c r="D274" s="6"/>
      <c r="E274" s="6"/>
      <c r="F274" s="6"/>
      <c r="G274" s="469"/>
      <c r="H274" s="6"/>
      <c r="I274" s="6"/>
      <c r="J274" s="583"/>
      <c r="K274" s="619"/>
      <c r="L274" s="583"/>
      <c r="M274" s="619"/>
      <c r="N274" s="583"/>
      <c r="O274" s="583"/>
      <c r="P274" s="730"/>
      <c r="Q274" s="719"/>
      <c r="R274" s="6"/>
      <c r="S274" s="6"/>
      <c r="T274" s="6"/>
      <c r="U274" s="6"/>
      <c r="V274" s="6"/>
      <c r="W274" s="6"/>
      <c r="X274" s="6"/>
      <c r="Y274" s="6"/>
      <c r="Z274" s="6"/>
      <c r="AA274" s="6"/>
      <c r="AB274" s="6"/>
      <c r="AC274" s="6"/>
      <c r="AD274" s="6"/>
      <c r="AE274" s="6"/>
      <c r="AF274" s="6"/>
      <c r="AG274" s="6"/>
      <c r="AH274" s="6"/>
      <c r="AI274" s="6"/>
      <c r="AJ274" s="6"/>
      <c r="AK274" s="6"/>
      <c r="AL274" s="6"/>
      <c r="AM274" s="6"/>
      <c r="AN274" s="6"/>
    </row>
    <row r="275" spans="1:40" s="1" customFormat="1" ht="15">
      <c r="A275" s="6"/>
      <c r="B275" s="181"/>
      <c r="C275" s="467"/>
      <c r="D275" s="181"/>
      <c r="E275" s="181"/>
      <c r="F275" s="181"/>
      <c r="G275" s="470"/>
      <c r="H275" s="181"/>
      <c r="I275" s="181"/>
      <c r="J275" s="586"/>
      <c r="K275" s="619"/>
      <c r="L275" s="586"/>
      <c r="M275" s="619"/>
      <c r="N275" s="586"/>
      <c r="O275" s="586"/>
      <c r="P275" s="730"/>
      <c r="Q275" s="719"/>
      <c r="R275" s="6"/>
      <c r="S275" s="6"/>
      <c r="T275" s="6"/>
      <c r="U275" s="6"/>
      <c r="V275" s="6"/>
      <c r="W275" s="6"/>
      <c r="X275" s="6"/>
      <c r="Y275" s="6"/>
      <c r="Z275" s="6"/>
      <c r="AA275" s="6"/>
      <c r="AB275" s="6"/>
      <c r="AC275" s="6"/>
      <c r="AD275" s="6"/>
      <c r="AE275" s="6"/>
      <c r="AF275" s="6"/>
      <c r="AG275" s="6"/>
      <c r="AH275" s="6"/>
      <c r="AI275" s="6"/>
      <c r="AJ275" s="6"/>
      <c r="AK275" s="6"/>
      <c r="AL275" s="6"/>
      <c r="AM275" s="6"/>
      <c r="AN275" s="6"/>
    </row>
    <row r="276" spans="1:40" s="1" customFormat="1" ht="15">
      <c r="A276" s="6"/>
      <c r="B276" s="181"/>
      <c r="C276" s="467"/>
      <c r="D276" s="181"/>
      <c r="E276" s="181"/>
      <c r="F276" s="181"/>
      <c r="G276" s="470"/>
      <c r="H276" s="181"/>
      <c r="I276" s="181"/>
      <c r="J276" s="586"/>
      <c r="K276" s="619"/>
      <c r="L276" s="586"/>
      <c r="M276" s="619"/>
      <c r="N276" s="586"/>
      <c r="O276" s="586"/>
      <c r="P276" s="730"/>
      <c r="Q276" s="719"/>
      <c r="R276" s="6"/>
      <c r="S276" s="6"/>
      <c r="T276" s="6"/>
      <c r="U276" s="6"/>
      <c r="V276" s="6"/>
      <c r="W276" s="6"/>
      <c r="X276" s="6"/>
      <c r="Y276" s="6"/>
      <c r="Z276" s="6"/>
      <c r="AA276" s="6"/>
      <c r="AB276" s="6"/>
      <c r="AC276" s="6"/>
      <c r="AD276" s="6"/>
      <c r="AE276" s="6"/>
      <c r="AF276" s="6"/>
      <c r="AG276" s="6"/>
      <c r="AH276" s="6"/>
      <c r="AI276" s="6"/>
      <c r="AJ276" s="6"/>
      <c r="AK276" s="6"/>
      <c r="AL276" s="6"/>
      <c r="AM276" s="6"/>
      <c r="AN276" s="6"/>
    </row>
    <row r="277" spans="1:40" s="1" customFormat="1" ht="15">
      <c r="A277" s="6"/>
      <c r="B277" s="181"/>
      <c r="C277" s="467"/>
      <c r="D277" s="181"/>
      <c r="E277" s="181"/>
      <c r="F277" s="181"/>
      <c r="G277" s="470"/>
      <c r="H277" s="181"/>
      <c r="I277" s="181"/>
      <c r="J277" s="586"/>
      <c r="K277" s="619"/>
      <c r="L277" s="586"/>
      <c r="M277" s="619"/>
      <c r="N277" s="586"/>
      <c r="O277" s="586"/>
      <c r="P277" s="730"/>
      <c r="Q277" s="719"/>
      <c r="R277" s="6"/>
      <c r="S277" s="6"/>
      <c r="T277" s="6"/>
      <c r="U277" s="6"/>
      <c r="V277" s="6"/>
      <c r="W277" s="6"/>
      <c r="X277" s="6"/>
      <c r="Y277" s="6"/>
      <c r="Z277" s="6"/>
      <c r="AA277" s="6"/>
      <c r="AB277" s="6"/>
      <c r="AC277" s="6"/>
      <c r="AD277" s="6"/>
      <c r="AE277" s="6"/>
      <c r="AF277" s="6"/>
      <c r="AG277" s="6"/>
      <c r="AH277" s="6"/>
      <c r="AI277" s="6"/>
      <c r="AJ277" s="6"/>
      <c r="AK277" s="6"/>
      <c r="AL277" s="6"/>
      <c r="AM277" s="6"/>
      <c r="AN277" s="6"/>
    </row>
    <row r="278" spans="1:40" s="1" customFormat="1" ht="15">
      <c r="A278" s="6"/>
      <c r="B278" s="181"/>
      <c r="C278" s="467"/>
      <c r="D278" s="181"/>
      <c r="E278" s="181"/>
      <c r="F278" s="181"/>
      <c r="G278" s="470"/>
      <c r="H278" s="181"/>
      <c r="I278" s="181"/>
      <c r="J278" s="586"/>
      <c r="K278" s="619"/>
      <c r="L278" s="586"/>
      <c r="M278" s="619"/>
      <c r="N278" s="586"/>
      <c r="O278" s="586"/>
      <c r="P278" s="730"/>
      <c r="Q278" s="719"/>
      <c r="R278" s="6"/>
      <c r="S278" s="6"/>
      <c r="T278" s="6"/>
      <c r="U278" s="6"/>
      <c r="V278" s="6"/>
      <c r="W278" s="6"/>
      <c r="X278" s="6"/>
      <c r="Y278" s="6"/>
      <c r="Z278" s="6"/>
      <c r="AA278" s="6"/>
      <c r="AB278" s="6"/>
      <c r="AC278" s="6"/>
      <c r="AD278" s="6"/>
      <c r="AE278" s="6"/>
      <c r="AF278" s="6"/>
      <c r="AG278" s="6"/>
      <c r="AH278" s="6"/>
      <c r="AI278" s="6"/>
      <c r="AJ278" s="6"/>
      <c r="AK278" s="6"/>
      <c r="AL278" s="6"/>
      <c r="AM278" s="6"/>
      <c r="AN278" s="6"/>
    </row>
    <row r="279" spans="1:40" s="1" customFormat="1" ht="15">
      <c r="A279" s="6"/>
      <c r="B279" s="181"/>
      <c r="C279" s="467"/>
      <c r="D279" s="181"/>
      <c r="E279" s="181"/>
      <c r="F279" s="181"/>
      <c r="G279" s="470"/>
      <c r="H279" s="181"/>
      <c r="I279" s="181"/>
      <c r="J279" s="586"/>
      <c r="K279" s="619"/>
      <c r="L279" s="586"/>
      <c r="M279" s="619"/>
      <c r="N279" s="586"/>
      <c r="O279" s="586"/>
      <c r="P279" s="730"/>
      <c r="Q279" s="719"/>
      <c r="R279" s="6"/>
      <c r="S279" s="6"/>
      <c r="T279" s="6"/>
      <c r="U279" s="6"/>
      <c r="V279" s="6"/>
      <c r="W279" s="6"/>
      <c r="X279" s="6"/>
      <c r="Y279" s="6"/>
      <c r="Z279" s="6"/>
      <c r="AA279" s="6"/>
      <c r="AB279" s="6"/>
      <c r="AC279" s="6"/>
      <c r="AD279" s="6"/>
      <c r="AE279" s="6"/>
      <c r="AF279" s="6"/>
      <c r="AG279" s="6"/>
      <c r="AH279" s="6"/>
      <c r="AI279" s="6"/>
      <c r="AJ279" s="6"/>
      <c r="AK279" s="6"/>
      <c r="AL279" s="6"/>
      <c r="AM279" s="6"/>
      <c r="AN279" s="6"/>
    </row>
    <row r="280" spans="1:40" s="1" customFormat="1" ht="15">
      <c r="A280" s="6"/>
      <c r="B280" s="181"/>
      <c r="C280" s="467"/>
      <c r="D280" s="181"/>
      <c r="E280" s="181"/>
      <c r="F280" s="181"/>
      <c r="G280" s="470"/>
      <c r="H280" s="181"/>
      <c r="I280" s="181"/>
      <c r="J280" s="586"/>
      <c r="K280" s="619"/>
      <c r="L280" s="586"/>
      <c r="M280" s="619"/>
      <c r="N280" s="586"/>
      <c r="O280" s="586"/>
      <c r="P280" s="730"/>
      <c r="Q280" s="719"/>
      <c r="R280" s="6"/>
      <c r="S280" s="6"/>
      <c r="T280" s="6"/>
      <c r="U280" s="6"/>
      <c r="V280" s="6"/>
      <c r="W280" s="6"/>
      <c r="X280" s="6"/>
      <c r="Y280" s="6"/>
      <c r="Z280" s="6"/>
      <c r="AA280" s="6"/>
      <c r="AB280" s="6"/>
      <c r="AC280" s="6"/>
      <c r="AD280" s="6"/>
      <c r="AE280" s="6"/>
      <c r="AF280" s="6"/>
      <c r="AG280" s="6"/>
      <c r="AH280" s="6"/>
      <c r="AI280" s="6"/>
      <c r="AJ280" s="6"/>
      <c r="AK280" s="6"/>
      <c r="AL280" s="6"/>
      <c r="AM280" s="6"/>
      <c r="AN280" s="6"/>
    </row>
    <row r="281" spans="1:40" s="1" customFormat="1" ht="15">
      <c r="A281" s="6"/>
      <c r="B281" s="181"/>
      <c r="C281" s="467"/>
      <c r="D281" s="181"/>
      <c r="E281" s="181"/>
      <c r="F281" s="181"/>
      <c r="G281" s="470"/>
      <c r="H281" s="181"/>
      <c r="I281" s="181"/>
      <c r="J281" s="586"/>
      <c r="K281" s="619"/>
      <c r="L281" s="586"/>
      <c r="M281" s="619"/>
      <c r="N281" s="586"/>
      <c r="O281" s="586"/>
      <c r="P281" s="730"/>
      <c r="Q281" s="719"/>
      <c r="R281" s="6"/>
      <c r="S281" s="6"/>
      <c r="T281" s="6"/>
      <c r="U281" s="6"/>
      <c r="V281" s="6"/>
      <c r="W281" s="6"/>
      <c r="X281" s="6"/>
      <c r="Y281" s="6"/>
      <c r="Z281" s="6"/>
      <c r="AA281" s="6"/>
      <c r="AB281" s="6"/>
      <c r="AC281" s="6"/>
      <c r="AD281" s="6"/>
      <c r="AE281" s="6"/>
      <c r="AF281" s="6"/>
      <c r="AG281" s="6"/>
      <c r="AH281" s="6"/>
      <c r="AI281" s="6"/>
      <c r="AJ281" s="6"/>
      <c r="AK281" s="6"/>
      <c r="AL281" s="6"/>
      <c r="AM281" s="6"/>
      <c r="AN281" s="6"/>
    </row>
    <row r="282" spans="1:40" s="1" customFormat="1" ht="15">
      <c r="A282" s="6"/>
      <c r="B282" s="181"/>
      <c r="C282" s="467"/>
      <c r="D282" s="181"/>
      <c r="E282" s="181"/>
      <c r="F282" s="181"/>
      <c r="G282" s="470"/>
      <c r="H282" s="181"/>
      <c r="I282" s="181"/>
      <c r="J282" s="586"/>
      <c r="K282" s="619"/>
      <c r="L282" s="586"/>
      <c r="M282" s="619"/>
      <c r="N282" s="586"/>
      <c r="O282" s="586"/>
      <c r="P282" s="730"/>
      <c r="Q282" s="719"/>
      <c r="R282" s="6"/>
      <c r="S282" s="6"/>
      <c r="T282" s="6"/>
      <c r="U282" s="6"/>
      <c r="V282" s="6"/>
      <c r="W282" s="6"/>
      <c r="X282" s="6"/>
      <c r="Y282" s="6"/>
      <c r="Z282" s="6"/>
      <c r="AA282" s="6"/>
      <c r="AB282" s="6"/>
      <c r="AC282" s="6"/>
      <c r="AD282" s="6"/>
      <c r="AE282" s="6"/>
      <c r="AF282" s="6"/>
      <c r="AG282" s="6"/>
      <c r="AH282" s="6"/>
      <c r="AI282" s="6"/>
      <c r="AJ282" s="6"/>
      <c r="AK282" s="6"/>
      <c r="AL282" s="6"/>
      <c r="AM282" s="6"/>
      <c r="AN282" s="6"/>
    </row>
    <row r="283" spans="1:40" s="1" customFormat="1" ht="15">
      <c r="A283" s="6"/>
      <c r="B283" s="181"/>
      <c r="C283" s="467"/>
      <c r="D283" s="181"/>
      <c r="E283" s="181"/>
      <c r="F283" s="181"/>
      <c r="G283" s="470"/>
      <c r="H283" s="181"/>
      <c r="I283" s="181"/>
      <c r="J283" s="586"/>
      <c r="K283" s="619"/>
      <c r="L283" s="586"/>
      <c r="M283" s="619"/>
      <c r="N283" s="586"/>
      <c r="O283" s="586"/>
      <c r="P283" s="730"/>
      <c r="Q283" s="719"/>
      <c r="R283" s="6"/>
      <c r="S283" s="6"/>
      <c r="T283" s="6"/>
      <c r="U283" s="6"/>
      <c r="V283" s="6"/>
      <c r="W283" s="6"/>
      <c r="X283" s="6"/>
      <c r="Y283" s="6"/>
      <c r="Z283" s="6"/>
      <c r="AA283" s="6"/>
      <c r="AB283" s="6"/>
      <c r="AC283" s="6"/>
      <c r="AD283" s="6"/>
      <c r="AE283" s="6"/>
      <c r="AF283" s="6"/>
      <c r="AG283" s="6"/>
      <c r="AH283" s="6"/>
      <c r="AI283" s="6"/>
      <c r="AJ283" s="6"/>
      <c r="AK283" s="6"/>
      <c r="AL283" s="6"/>
      <c r="AM283" s="6"/>
      <c r="AN283" s="6"/>
    </row>
    <row r="284" spans="1:40" s="1" customFormat="1" ht="15">
      <c r="A284" s="6"/>
      <c r="B284" s="181"/>
      <c r="C284" s="467"/>
      <c r="D284" s="181"/>
      <c r="E284" s="181"/>
      <c r="F284" s="181"/>
      <c r="G284" s="470"/>
      <c r="H284" s="181"/>
      <c r="I284" s="181"/>
      <c r="J284" s="586"/>
      <c r="K284" s="619"/>
      <c r="L284" s="586"/>
      <c r="M284" s="619"/>
      <c r="N284" s="586"/>
      <c r="O284" s="586"/>
      <c r="P284" s="730"/>
      <c r="Q284" s="719"/>
      <c r="R284" s="6"/>
      <c r="S284" s="6"/>
      <c r="T284" s="6"/>
      <c r="U284" s="6"/>
      <c r="V284" s="6"/>
      <c r="W284" s="6"/>
      <c r="X284" s="6"/>
      <c r="Y284" s="6"/>
      <c r="Z284" s="6"/>
      <c r="AA284" s="6"/>
      <c r="AB284" s="6"/>
      <c r="AC284" s="6"/>
      <c r="AD284" s="6"/>
      <c r="AE284" s="6"/>
      <c r="AF284" s="6"/>
      <c r="AG284" s="6"/>
      <c r="AH284" s="6"/>
      <c r="AI284" s="6"/>
      <c r="AJ284" s="6"/>
      <c r="AK284" s="6"/>
      <c r="AL284" s="6"/>
      <c r="AM284" s="6"/>
      <c r="AN284" s="6"/>
    </row>
    <row r="285" spans="1:40" s="1" customFormat="1" ht="15">
      <c r="A285" s="6"/>
      <c r="B285" s="181"/>
      <c r="C285" s="467"/>
      <c r="D285" s="181"/>
      <c r="E285" s="181"/>
      <c r="F285" s="181"/>
      <c r="G285" s="470"/>
      <c r="H285" s="181"/>
      <c r="I285" s="181"/>
      <c r="J285" s="586"/>
      <c r="K285" s="619"/>
      <c r="L285" s="586"/>
      <c r="M285" s="619"/>
      <c r="N285" s="586"/>
      <c r="O285" s="586"/>
      <c r="P285" s="730"/>
      <c r="Q285" s="719"/>
      <c r="R285" s="6"/>
      <c r="S285" s="6"/>
      <c r="T285" s="6"/>
      <c r="U285" s="6"/>
      <c r="V285" s="6"/>
      <c r="W285" s="6"/>
      <c r="X285" s="6"/>
      <c r="Y285" s="6"/>
      <c r="Z285" s="6"/>
      <c r="AA285" s="6"/>
      <c r="AB285" s="6"/>
      <c r="AC285" s="6"/>
      <c r="AD285" s="6"/>
      <c r="AE285" s="6"/>
      <c r="AF285" s="6"/>
      <c r="AG285" s="6"/>
      <c r="AH285" s="6"/>
      <c r="AI285" s="6"/>
      <c r="AJ285" s="6"/>
      <c r="AK285" s="6"/>
      <c r="AL285" s="6"/>
      <c r="AM285" s="6"/>
      <c r="AN285" s="6"/>
    </row>
    <row r="286" spans="1:40" s="1" customFormat="1" ht="15">
      <c r="A286" s="6"/>
      <c r="B286" s="181"/>
      <c r="C286" s="467"/>
      <c r="D286" s="181"/>
      <c r="E286" s="181"/>
      <c r="F286" s="181"/>
      <c r="G286" s="470"/>
      <c r="H286" s="181"/>
      <c r="I286" s="181"/>
      <c r="J286" s="586"/>
      <c r="K286" s="619"/>
      <c r="L286" s="586"/>
      <c r="M286" s="619"/>
      <c r="N286" s="586"/>
      <c r="O286" s="586"/>
      <c r="P286" s="730"/>
      <c r="Q286" s="719"/>
      <c r="R286" s="6"/>
      <c r="S286" s="6"/>
      <c r="T286" s="6"/>
      <c r="U286" s="6"/>
      <c r="V286" s="6"/>
      <c r="W286" s="6"/>
      <c r="X286" s="6"/>
      <c r="Y286" s="6"/>
      <c r="Z286" s="6"/>
      <c r="AA286" s="6"/>
      <c r="AB286" s="6"/>
      <c r="AC286" s="6"/>
      <c r="AD286" s="6"/>
      <c r="AE286" s="6"/>
      <c r="AF286" s="6"/>
      <c r="AG286" s="6"/>
      <c r="AH286" s="6"/>
      <c r="AI286" s="6"/>
      <c r="AJ286" s="6"/>
      <c r="AK286" s="6"/>
      <c r="AL286" s="6"/>
      <c r="AM286" s="6"/>
      <c r="AN286" s="6"/>
    </row>
    <row r="287" spans="1:40" s="1" customFormat="1" ht="15">
      <c r="A287" s="6"/>
      <c r="B287" s="6"/>
      <c r="C287" s="468"/>
      <c r="D287" s="6"/>
      <c r="E287" s="6"/>
      <c r="F287" s="6"/>
      <c r="G287" s="469"/>
      <c r="H287" s="6"/>
      <c r="I287" s="6"/>
      <c r="J287" s="583"/>
      <c r="K287" s="619"/>
      <c r="L287" s="583"/>
      <c r="M287" s="619"/>
      <c r="N287" s="583"/>
      <c r="O287" s="583"/>
      <c r="P287" s="730"/>
      <c r="Q287" s="719"/>
      <c r="R287" s="6"/>
      <c r="S287" s="6"/>
      <c r="T287" s="6"/>
      <c r="U287" s="6"/>
      <c r="V287" s="6"/>
      <c r="W287" s="6"/>
      <c r="X287" s="6"/>
      <c r="Y287" s="6"/>
      <c r="Z287" s="6"/>
      <c r="AA287" s="6"/>
      <c r="AB287" s="6"/>
      <c r="AC287" s="6"/>
      <c r="AD287" s="6"/>
      <c r="AE287" s="6"/>
      <c r="AF287" s="6"/>
      <c r="AG287" s="6"/>
      <c r="AH287" s="6"/>
      <c r="AI287" s="6"/>
      <c r="AJ287" s="6"/>
      <c r="AK287" s="6"/>
      <c r="AL287" s="6"/>
      <c r="AM287" s="6"/>
      <c r="AN287" s="6"/>
    </row>
    <row r="288" spans="1:40" s="1" customFormat="1" ht="15">
      <c r="A288" s="6"/>
      <c r="B288" s="6"/>
      <c r="C288" s="468"/>
      <c r="D288" s="6"/>
      <c r="E288" s="6"/>
      <c r="F288" s="6"/>
      <c r="G288" s="469"/>
      <c r="H288" s="6"/>
      <c r="I288" s="6"/>
      <c r="J288" s="583"/>
      <c r="K288" s="619"/>
      <c r="L288" s="583"/>
      <c r="M288" s="619"/>
      <c r="N288" s="583"/>
      <c r="O288" s="583"/>
      <c r="P288" s="730"/>
      <c r="Q288" s="719"/>
      <c r="R288" s="6"/>
      <c r="S288" s="6"/>
      <c r="T288" s="6"/>
      <c r="U288" s="6"/>
      <c r="V288" s="6"/>
      <c r="W288" s="6"/>
      <c r="X288" s="6"/>
      <c r="Y288" s="6"/>
      <c r="Z288" s="6"/>
      <c r="AA288" s="6"/>
      <c r="AB288" s="6"/>
      <c r="AC288" s="6"/>
      <c r="AD288" s="6"/>
      <c r="AE288" s="6"/>
      <c r="AF288" s="6"/>
      <c r="AG288" s="6"/>
      <c r="AH288" s="6"/>
      <c r="AI288" s="6"/>
      <c r="AJ288" s="6"/>
      <c r="AK288" s="6"/>
      <c r="AL288" s="6"/>
      <c r="AM288" s="6"/>
      <c r="AN288" s="6"/>
    </row>
    <row r="289" spans="1:40" s="1" customFormat="1" ht="15">
      <c r="A289" s="6"/>
      <c r="B289" s="181"/>
      <c r="C289" s="467"/>
      <c r="D289" s="181"/>
      <c r="E289" s="181"/>
      <c r="F289" s="181"/>
      <c r="G289" s="470"/>
      <c r="H289" s="181"/>
      <c r="I289" s="181"/>
      <c r="J289" s="586"/>
      <c r="K289" s="619"/>
      <c r="L289" s="586"/>
      <c r="M289" s="619"/>
      <c r="N289" s="586"/>
      <c r="O289" s="586"/>
      <c r="P289" s="730"/>
      <c r="Q289" s="719"/>
      <c r="R289" s="6"/>
      <c r="S289" s="6"/>
      <c r="T289" s="6"/>
      <c r="U289" s="6"/>
      <c r="V289" s="6"/>
      <c r="W289" s="6"/>
      <c r="X289" s="6"/>
      <c r="Y289" s="6"/>
      <c r="Z289" s="6"/>
      <c r="AA289" s="6"/>
      <c r="AB289" s="6"/>
      <c r="AC289" s="6"/>
      <c r="AD289" s="6"/>
      <c r="AE289" s="6"/>
      <c r="AF289" s="6"/>
      <c r="AG289" s="6"/>
      <c r="AH289" s="6"/>
      <c r="AI289" s="6"/>
      <c r="AJ289" s="6"/>
      <c r="AK289" s="6"/>
      <c r="AL289" s="6"/>
      <c r="AM289" s="6"/>
      <c r="AN289" s="6"/>
    </row>
    <row r="290" spans="1:40" s="1" customFormat="1" ht="15">
      <c r="A290" s="6"/>
      <c r="B290" s="181"/>
      <c r="C290" s="467"/>
      <c r="D290" s="181"/>
      <c r="E290" s="181"/>
      <c r="F290" s="181"/>
      <c r="G290" s="470"/>
      <c r="H290" s="181"/>
      <c r="I290" s="181"/>
      <c r="J290" s="586"/>
      <c r="K290" s="619"/>
      <c r="L290" s="586"/>
      <c r="M290" s="619"/>
      <c r="N290" s="586"/>
      <c r="O290" s="586"/>
      <c r="P290" s="730"/>
      <c r="Q290" s="719"/>
      <c r="R290" s="6"/>
      <c r="S290" s="6"/>
      <c r="T290" s="6"/>
      <c r="U290" s="6"/>
      <c r="V290" s="6"/>
      <c r="W290" s="6"/>
      <c r="X290" s="6"/>
      <c r="Y290" s="6"/>
      <c r="Z290" s="6"/>
      <c r="AA290" s="6"/>
      <c r="AB290" s="6"/>
      <c r="AC290" s="6"/>
      <c r="AD290" s="6"/>
      <c r="AE290" s="6"/>
      <c r="AF290" s="6"/>
      <c r="AG290" s="6"/>
      <c r="AH290" s="6"/>
      <c r="AI290" s="6"/>
      <c r="AJ290" s="6"/>
      <c r="AK290" s="6"/>
      <c r="AL290" s="6"/>
      <c r="AM290" s="6"/>
      <c r="AN290" s="6"/>
    </row>
    <row r="291" spans="1:40" s="1" customFormat="1" ht="15">
      <c r="A291" s="6"/>
      <c r="B291" s="181"/>
      <c r="C291" s="467"/>
      <c r="D291" s="181"/>
      <c r="E291" s="181"/>
      <c r="F291" s="181"/>
      <c r="G291" s="470"/>
      <c r="H291" s="181"/>
      <c r="I291" s="181"/>
      <c r="J291" s="586"/>
      <c r="K291" s="619"/>
      <c r="L291" s="586"/>
      <c r="M291" s="619"/>
      <c r="N291" s="586"/>
      <c r="O291" s="586"/>
      <c r="P291" s="730"/>
      <c r="Q291" s="719"/>
      <c r="R291" s="6"/>
      <c r="S291" s="6"/>
      <c r="T291" s="6"/>
      <c r="U291" s="6"/>
      <c r="V291" s="6"/>
      <c r="W291" s="6"/>
      <c r="X291" s="6"/>
      <c r="Y291" s="6"/>
      <c r="Z291" s="6"/>
      <c r="AA291" s="6"/>
      <c r="AB291" s="6"/>
      <c r="AC291" s="6"/>
      <c r="AD291" s="6"/>
      <c r="AE291" s="6"/>
      <c r="AF291" s="6"/>
      <c r="AG291" s="6"/>
      <c r="AH291" s="6"/>
      <c r="AI291" s="6"/>
      <c r="AJ291" s="6"/>
      <c r="AK291" s="6"/>
      <c r="AL291" s="6"/>
      <c r="AM291" s="6"/>
      <c r="AN291" s="6"/>
    </row>
    <row r="292" spans="1:40" s="1" customFormat="1" ht="15">
      <c r="A292" s="6"/>
      <c r="B292" s="6"/>
      <c r="C292" s="468"/>
      <c r="D292" s="6"/>
      <c r="E292" s="6"/>
      <c r="F292" s="6"/>
      <c r="G292" s="469"/>
      <c r="H292" s="6"/>
      <c r="I292" s="6"/>
      <c r="J292" s="583"/>
      <c r="K292" s="619"/>
      <c r="L292" s="583"/>
      <c r="M292" s="619"/>
      <c r="N292" s="583"/>
      <c r="O292" s="583"/>
      <c r="P292" s="730"/>
      <c r="Q292" s="719"/>
      <c r="R292" s="6"/>
      <c r="S292" s="6"/>
      <c r="T292" s="6"/>
      <c r="U292" s="6"/>
      <c r="V292" s="6"/>
      <c r="W292" s="6"/>
      <c r="X292" s="6"/>
      <c r="Y292" s="6"/>
      <c r="Z292" s="6"/>
      <c r="AA292" s="6"/>
      <c r="AB292" s="6"/>
      <c r="AC292" s="6"/>
      <c r="AD292" s="6"/>
      <c r="AE292" s="6"/>
      <c r="AF292" s="6"/>
      <c r="AG292" s="6"/>
      <c r="AH292" s="6"/>
      <c r="AI292" s="6"/>
      <c r="AJ292" s="6"/>
      <c r="AK292" s="6"/>
      <c r="AL292" s="6"/>
      <c r="AM292" s="6"/>
      <c r="AN292" s="6"/>
    </row>
    <row r="293" spans="1:40" s="1" customFormat="1" ht="15">
      <c r="A293" s="6"/>
      <c r="B293" s="6"/>
      <c r="C293" s="468"/>
      <c r="D293" s="6"/>
      <c r="E293" s="6"/>
      <c r="F293" s="6"/>
      <c r="G293" s="469"/>
      <c r="H293" s="6"/>
      <c r="I293" s="6"/>
      <c r="J293" s="583"/>
      <c r="K293" s="619"/>
      <c r="L293" s="583"/>
      <c r="M293" s="619"/>
      <c r="N293" s="583"/>
      <c r="O293" s="583"/>
      <c r="P293" s="730"/>
      <c r="Q293" s="719"/>
      <c r="R293" s="6"/>
      <c r="S293" s="6"/>
      <c r="T293" s="6"/>
      <c r="U293" s="6"/>
      <c r="V293" s="6"/>
      <c r="W293" s="6"/>
      <c r="X293" s="6"/>
      <c r="Y293" s="6"/>
      <c r="Z293" s="6"/>
      <c r="AA293" s="6"/>
      <c r="AB293" s="6"/>
      <c r="AC293" s="6"/>
      <c r="AD293" s="6"/>
      <c r="AE293" s="6"/>
      <c r="AF293" s="6"/>
      <c r="AG293" s="6"/>
      <c r="AH293" s="6"/>
      <c r="AI293" s="6"/>
      <c r="AJ293" s="6"/>
      <c r="AK293" s="6"/>
      <c r="AL293" s="6"/>
      <c r="AM293" s="6"/>
      <c r="AN293" s="6"/>
    </row>
    <row r="294" spans="1:40" s="1" customFormat="1" ht="15">
      <c r="A294" s="6"/>
      <c r="B294" s="6"/>
      <c r="C294" s="468"/>
      <c r="D294" s="6"/>
      <c r="E294" s="6"/>
      <c r="F294" s="6"/>
      <c r="G294" s="469"/>
      <c r="H294" s="6"/>
      <c r="I294" s="6"/>
      <c r="J294" s="583"/>
      <c r="K294" s="619"/>
      <c r="L294" s="583"/>
      <c r="M294" s="619"/>
      <c r="N294" s="583"/>
      <c r="O294" s="583"/>
      <c r="P294" s="730"/>
      <c r="Q294" s="719"/>
      <c r="R294" s="6"/>
      <c r="S294" s="6"/>
      <c r="T294" s="6"/>
      <c r="U294" s="6"/>
      <c r="V294" s="6"/>
      <c r="W294" s="6"/>
      <c r="X294" s="6"/>
      <c r="Y294" s="6"/>
      <c r="Z294" s="6"/>
      <c r="AA294" s="6"/>
      <c r="AB294" s="6"/>
      <c r="AC294" s="6"/>
      <c r="AD294" s="6"/>
      <c r="AE294" s="6"/>
      <c r="AF294" s="6"/>
      <c r="AG294" s="6"/>
      <c r="AH294" s="6"/>
      <c r="AI294" s="6"/>
      <c r="AJ294" s="6"/>
      <c r="AK294" s="6"/>
      <c r="AL294" s="6"/>
      <c r="AM294" s="6"/>
      <c r="AN294" s="6"/>
    </row>
    <row r="295" spans="1:40" s="1" customFormat="1" ht="15">
      <c r="A295" s="6"/>
      <c r="B295" s="455"/>
      <c r="C295" s="468"/>
      <c r="D295" s="455"/>
      <c r="E295" s="455"/>
      <c r="F295" s="455"/>
      <c r="G295" s="469"/>
      <c r="H295" s="455"/>
      <c r="I295" s="455"/>
      <c r="J295" s="583"/>
      <c r="K295" s="619"/>
      <c r="L295" s="583"/>
      <c r="M295" s="619"/>
      <c r="N295" s="583"/>
      <c r="O295" s="583"/>
      <c r="P295" s="730"/>
      <c r="Q295" s="719"/>
      <c r="R295" s="6"/>
      <c r="S295" s="6"/>
      <c r="T295" s="6"/>
      <c r="U295" s="6"/>
      <c r="V295" s="6"/>
      <c r="W295" s="6"/>
      <c r="X295" s="6"/>
      <c r="Y295" s="6"/>
      <c r="Z295" s="6"/>
      <c r="AA295" s="6"/>
      <c r="AB295" s="6"/>
      <c r="AC295" s="6"/>
      <c r="AD295" s="6"/>
      <c r="AE295" s="6"/>
      <c r="AF295" s="6"/>
      <c r="AG295" s="6"/>
      <c r="AH295" s="6"/>
      <c r="AI295" s="6"/>
      <c r="AJ295" s="6"/>
      <c r="AK295" s="6"/>
      <c r="AL295" s="6"/>
      <c r="AM295" s="6"/>
      <c r="AN295" s="6"/>
    </row>
    <row r="296" spans="1:40" s="1" customFormat="1" ht="15">
      <c r="A296" s="6"/>
      <c r="B296" s="181"/>
      <c r="C296" s="467"/>
      <c r="D296" s="181"/>
      <c r="E296" s="181"/>
      <c r="F296" s="181"/>
      <c r="G296" s="470"/>
      <c r="H296" s="181"/>
      <c r="I296" s="181"/>
      <c r="J296" s="586"/>
      <c r="K296" s="619"/>
      <c r="L296" s="586"/>
      <c r="M296" s="619"/>
      <c r="N296" s="586"/>
      <c r="O296" s="586"/>
      <c r="P296" s="730"/>
      <c r="Q296" s="719"/>
      <c r="R296" s="6"/>
      <c r="S296" s="6"/>
      <c r="T296" s="6"/>
      <c r="U296" s="6"/>
      <c r="V296" s="6"/>
      <c r="W296" s="6"/>
      <c r="X296" s="6"/>
      <c r="Y296" s="6"/>
      <c r="Z296" s="6"/>
      <c r="AA296" s="6"/>
      <c r="AB296" s="6"/>
      <c r="AC296" s="6"/>
      <c r="AD296" s="6"/>
      <c r="AE296" s="6"/>
      <c r="AF296" s="6"/>
      <c r="AG296" s="6"/>
      <c r="AH296" s="6"/>
      <c r="AI296" s="6"/>
      <c r="AJ296" s="6"/>
      <c r="AK296" s="6"/>
      <c r="AL296" s="6"/>
      <c r="AM296" s="6"/>
      <c r="AN296" s="6"/>
    </row>
    <row r="297" spans="1:40" s="1" customFormat="1" ht="15">
      <c r="A297" s="6"/>
      <c r="B297" s="181"/>
      <c r="C297" s="467"/>
      <c r="D297" s="181"/>
      <c r="E297" s="181"/>
      <c r="F297" s="181"/>
      <c r="G297" s="470"/>
      <c r="H297" s="181"/>
      <c r="I297" s="181"/>
      <c r="J297" s="586"/>
      <c r="K297" s="619"/>
      <c r="L297" s="586"/>
      <c r="M297" s="619"/>
      <c r="N297" s="586"/>
      <c r="O297" s="586"/>
      <c r="P297" s="730"/>
      <c r="Q297" s="719"/>
      <c r="R297" s="6"/>
      <c r="S297" s="6"/>
      <c r="T297" s="6"/>
      <c r="U297" s="6"/>
      <c r="V297" s="6"/>
      <c r="W297" s="6"/>
      <c r="X297" s="6"/>
      <c r="Y297" s="6"/>
      <c r="Z297" s="6"/>
      <c r="AA297" s="6"/>
      <c r="AB297" s="6"/>
      <c r="AC297" s="6"/>
      <c r="AD297" s="6"/>
      <c r="AE297" s="6"/>
      <c r="AF297" s="6"/>
      <c r="AG297" s="6"/>
      <c r="AH297" s="6"/>
      <c r="AI297" s="6"/>
      <c r="AJ297" s="6"/>
      <c r="AK297" s="6"/>
      <c r="AL297" s="6"/>
      <c r="AM297" s="6"/>
      <c r="AN297" s="6"/>
    </row>
    <row r="298" spans="1:40" s="1" customFormat="1" ht="15">
      <c r="A298" s="6"/>
      <c r="B298" s="181"/>
      <c r="C298" s="467"/>
      <c r="D298" s="181"/>
      <c r="E298" s="181"/>
      <c r="F298" s="181"/>
      <c r="G298" s="470"/>
      <c r="H298" s="181"/>
      <c r="I298" s="181"/>
      <c r="J298" s="586"/>
      <c r="K298" s="619"/>
      <c r="L298" s="586"/>
      <c r="M298" s="619"/>
      <c r="N298" s="586"/>
      <c r="O298" s="586"/>
      <c r="P298" s="730"/>
      <c r="Q298" s="719"/>
      <c r="R298" s="6"/>
      <c r="S298" s="6"/>
      <c r="T298" s="6"/>
      <c r="U298" s="6"/>
      <c r="V298" s="6"/>
      <c r="W298" s="6"/>
      <c r="X298" s="6"/>
      <c r="Y298" s="6"/>
      <c r="Z298" s="6"/>
      <c r="AA298" s="6"/>
      <c r="AB298" s="6"/>
      <c r="AC298" s="6"/>
      <c r="AD298" s="6"/>
      <c r="AE298" s="6"/>
      <c r="AF298" s="6"/>
      <c r="AG298" s="6"/>
      <c r="AH298" s="6"/>
      <c r="AI298" s="6"/>
      <c r="AJ298" s="6"/>
      <c r="AK298" s="6"/>
      <c r="AL298" s="6"/>
      <c r="AM298" s="6"/>
      <c r="AN298" s="6"/>
    </row>
    <row r="299" spans="1:40" s="1" customFormat="1" ht="15">
      <c r="A299" s="6"/>
      <c r="B299" s="181"/>
      <c r="C299" s="467"/>
      <c r="D299" s="181"/>
      <c r="E299" s="181"/>
      <c r="F299" s="181"/>
      <c r="G299" s="470"/>
      <c r="H299" s="181"/>
      <c r="I299" s="181"/>
      <c r="J299" s="586"/>
      <c r="K299" s="619"/>
      <c r="L299" s="586"/>
      <c r="M299" s="619"/>
      <c r="N299" s="586"/>
      <c r="O299" s="586"/>
      <c r="P299" s="730"/>
      <c r="Q299" s="719"/>
      <c r="R299" s="6"/>
      <c r="S299" s="6"/>
      <c r="T299" s="6"/>
      <c r="U299" s="6"/>
      <c r="V299" s="6"/>
      <c r="W299" s="6"/>
      <c r="X299" s="6"/>
      <c r="Y299" s="6"/>
      <c r="Z299" s="6"/>
      <c r="AA299" s="6"/>
      <c r="AB299" s="6"/>
      <c r="AC299" s="6"/>
      <c r="AD299" s="6"/>
      <c r="AE299" s="6"/>
      <c r="AF299" s="6"/>
      <c r="AG299" s="6"/>
      <c r="AH299" s="6"/>
      <c r="AI299" s="6"/>
      <c r="AJ299" s="6"/>
      <c r="AK299" s="6"/>
      <c r="AL299" s="6"/>
      <c r="AM299" s="6"/>
      <c r="AN299" s="6"/>
    </row>
    <row r="300" spans="1:40" s="1" customFormat="1" ht="15">
      <c r="A300" s="6"/>
      <c r="B300" s="181"/>
      <c r="C300" s="467"/>
      <c r="D300" s="181"/>
      <c r="E300" s="181"/>
      <c r="F300" s="181"/>
      <c r="G300" s="470"/>
      <c r="H300" s="181"/>
      <c r="I300" s="181"/>
      <c r="J300" s="586"/>
      <c r="K300" s="619"/>
      <c r="L300" s="586"/>
      <c r="M300" s="619"/>
      <c r="N300" s="586"/>
      <c r="O300" s="586"/>
      <c r="P300" s="730"/>
      <c r="Q300" s="719"/>
      <c r="R300" s="6"/>
      <c r="S300" s="6"/>
      <c r="T300" s="6"/>
      <c r="U300" s="6"/>
      <c r="V300" s="6"/>
      <c r="W300" s="6"/>
      <c r="X300" s="6"/>
      <c r="Y300" s="6"/>
      <c r="Z300" s="6"/>
      <c r="AA300" s="6"/>
      <c r="AB300" s="6"/>
      <c r="AC300" s="6"/>
      <c r="AD300" s="6"/>
      <c r="AE300" s="6"/>
      <c r="AF300" s="6"/>
      <c r="AG300" s="6"/>
      <c r="AH300" s="6"/>
      <c r="AI300" s="6"/>
      <c r="AJ300" s="6"/>
      <c r="AK300" s="6"/>
      <c r="AL300" s="6"/>
      <c r="AM300" s="6"/>
      <c r="AN300" s="6"/>
    </row>
    <row r="301" spans="1:40" s="1" customFormat="1" ht="15">
      <c r="A301" s="6"/>
      <c r="B301" s="6"/>
      <c r="C301" s="468"/>
      <c r="D301" s="6"/>
      <c r="E301" s="6"/>
      <c r="F301" s="6"/>
      <c r="G301" s="469"/>
      <c r="H301" s="6"/>
      <c r="I301" s="6"/>
      <c r="J301" s="583"/>
      <c r="K301" s="619"/>
      <c r="L301" s="583"/>
      <c r="M301" s="619"/>
      <c r="N301" s="583"/>
      <c r="O301" s="583"/>
      <c r="P301" s="730"/>
      <c r="Q301" s="719"/>
      <c r="R301" s="6"/>
      <c r="S301" s="6"/>
      <c r="T301" s="6"/>
      <c r="U301" s="6"/>
      <c r="V301" s="6"/>
      <c r="W301" s="6"/>
      <c r="X301" s="6"/>
      <c r="Y301" s="6"/>
      <c r="Z301" s="6"/>
      <c r="AA301" s="6"/>
      <c r="AB301" s="6"/>
      <c r="AC301" s="6"/>
      <c r="AD301" s="6"/>
      <c r="AE301" s="6"/>
      <c r="AF301" s="6"/>
      <c r="AG301" s="6"/>
      <c r="AH301" s="6"/>
      <c r="AI301" s="6"/>
      <c r="AJ301" s="6"/>
      <c r="AK301" s="6"/>
      <c r="AL301" s="6"/>
      <c r="AM301" s="6"/>
      <c r="AN301" s="6"/>
    </row>
    <row r="302" spans="1:40" s="1" customFormat="1" ht="15">
      <c r="A302" s="6"/>
      <c r="B302" s="181"/>
      <c r="C302" s="467"/>
      <c r="D302" s="181"/>
      <c r="E302" s="181"/>
      <c r="F302" s="181"/>
      <c r="G302" s="470"/>
      <c r="H302" s="181"/>
      <c r="I302" s="181"/>
      <c r="J302" s="586"/>
      <c r="K302" s="619"/>
      <c r="L302" s="586"/>
      <c r="M302" s="619"/>
      <c r="N302" s="586"/>
      <c r="O302" s="586"/>
      <c r="P302" s="730"/>
      <c r="Q302" s="719"/>
      <c r="R302" s="6"/>
      <c r="S302" s="6"/>
      <c r="T302" s="6"/>
      <c r="U302" s="6"/>
      <c r="V302" s="6"/>
      <c r="W302" s="6"/>
      <c r="X302" s="6"/>
      <c r="Y302" s="6"/>
      <c r="Z302" s="6"/>
      <c r="AA302" s="6"/>
      <c r="AB302" s="6"/>
      <c r="AC302" s="6"/>
      <c r="AD302" s="6"/>
      <c r="AE302" s="6"/>
      <c r="AF302" s="6"/>
      <c r="AG302" s="6"/>
      <c r="AH302" s="6"/>
      <c r="AI302" s="6"/>
      <c r="AJ302" s="6"/>
      <c r="AK302" s="6"/>
      <c r="AL302" s="6"/>
      <c r="AM302" s="6"/>
      <c r="AN302" s="6"/>
    </row>
    <row r="303" spans="1:40" s="1" customFormat="1" ht="15">
      <c r="A303" s="6"/>
      <c r="B303" s="181"/>
      <c r="C303" s="467"/>
      <c r="D303" s="181"/>
      <c r="E303" s="181"/>
      <c r="F303" s="181"/>
      <c r="G303" s="470"/>
      <c r="H303" s="181"/>
      <c r="I303" s="181"/>
      <c r="J303" s="586"/>
      <c r="K303" s="619"/>
      <c r="L303" s="586"/>
      <c r="M303" s="619"/>
      <c r="N303" s="586"/>
      <c r="O303" s="586"/>
      <c r="P303" s="730"/>
      <c r="Q303" s="719"/>
      <c r="R303" s="6"/>
      <c r="S303" s="6"/>
      <c r="T303" s="6"/>
      <c r="U303" s="6"/>
      <c r="V303" s="6"/>
      <c r="W303" s="6"/>
      <c r="X303" s="6"/>
      <c r="Y303" s="6"/>
      <c r="Z303" s="6"/>
      <c r="AA303" s="6"/>
      <c r="AB303" s="6"/>
      <c r="AC303" s="6"/>
      <c r="AD303" s="6"/>
      <c r="AE303" s="6"/>
      <c r="AF303" s="6"/>
      <c r="AG303" s="6"/>
      <c r="AH303" s="6"/>
      <c r="AI303" s="6"/>
      <c r="AJ303" s="6"/>
      <c r="AK303" s="6"/>
      <c r="AL303" s="6"/>
      <c r="AM303" s="6"/>
      <c r="AN303" s="6"/>
    </row>
    <row r="304" spans="1:40" s="1" customFormat="1" ht="15">
      <c r="A304" s="6"/>
      <c r="B304" s="181"/>
      <c r="C304" s="467"/>
      <c r="D304" s="181"/>
      <c r="E304" s="181"/>
      <c r="F304" s="181"/>
      <c r="G304" s="470"/>
      <c r="H304" s="181"/>
      <c r="I304" s="181"/>
      <c r="J304" s="586"/>
      <c r="K304" s="619"/>
      <c r="L304" s="586"/>
      <c r="M304" s="619"/>
      <c r="N304" s="586"/>
      <c r="O304" s="586"/>
      <c r="P304" s="730"/>
      <c r="Q304" s="719"/>
      <c r="R304" s="6"/>
      <c r="S304" s="6"/>
      <c r="T304" s="6"/>
      <c r="U304" s="6"/>
      <c r="V304" s="6"/>
      <c r="W304" s="6"/>
      <c r="X304" s="6"/>
      <c r="Y304" s="6"/>
      <c r="Z304" s="6"/>
      <c r="AA304" s="6"/>
      <c r="AB304" s="6"/>
      <c r="AC304" s="6"/>
      <c r="AD304" s="6"/>
      <c r="AE304" s="6"/>
      <c r="AF304" s="6"/>
      <c r="AG304" s="6"/>
      <c r="AH304" s="6"/>
      <c r="AI304" s="6"/>
      <c r="AJ304" s="6"/>
      <c r="AK304" s="6"/>
      <c r="AL304" s="6"/>
      <c r="AM304" s="6"/>
      <c r="AN304" s="6"/>
    </row>
    <row r="305" spans="1:40" s="1" customFormat="1" ht="15">
      <c r="A305" s="6"/>
      <c r="B305" s="181"/>
      <c r="C305" s="467"/>
      <c r="D305" s="181"/>
      <c r="E305" s="181"/>
      <c r="F305" s="181"/>
      <c r="G305" s="470"/>
      <c r="H305" s="181"/>
      <c r="I305" s="181"/>
      <c r="J305" s="586"/>
      <c r="K305" s="619"/>
      <c r="L305" s="586"/>
      <c r="M305" s="619"/>
      <c r="N305" s="586"/>
      <c r="O305" s="586"/>
      <c r="P305" s="730"/>
      <c r="Q305" s="719"/>
      <c r="R305" s="6"/>
      <c r="S305" s="6"/>
      <c r="T305" s="6"/>
      <c r="U305" s="6"/>
      <c r="V305" s="6"/>
      <c r="W305" s="6"/>
      <c r="X305" s="6"/>
      <c r="Y305" s="6"/>
      <c r="Z305" s="6"/>
      <c r="AA305" s="6"/>
      <c r="AB305" s="6"/>
      <c r="AC305" s="6"/>
      <c r="AD305" s="6"/>
      <c r="AE305" s="6"/>
      <c r="AF305" s="6"/>
      <c r="AG305" s="6"/>
      <c r="AH305" s="6"/>
      <c r="AI305" s="6"/>
      <c r="AJ305" s="6"/>
      <c r="AK305" s="6"/>
      <c r="AL305" s="6"/>
      <c r="AM305" s="6"/>
      <c r="AN305" s="6"/>
    </row>
    <row r="306" spans="1:40" s="1" customFormat="1" ht="15">
      <c r="A306" s="6"/>
      <c r="B306" s="181"/>
      <c r="C306" s="467"/>
      <c r="D306" s="181"/>
      <c r="E306" s="181"/>
      <c r="F306" s="181"/>
      <c r="G306" s="470"/>
      <c r="H306" s="181"/>
      <c r="I306" s="181"/>
      <c r="J306" s="586"/>
      <c r="K306" s="619"/>
      <c r="L306" s="586"/>
      <c r="M306" s="619"/>
      <c r="N306" s="586"/>
      <c r="O306" s="586"/>
      <c r="P306" s="730"/>
      <c r="Q306" s="719"/>
      <c r="R306" s="6"/>
      <c r="S306" s="6"/>
      <c r="T306" s="6"/>
      <c r="U306" s="6"/>
      <c r="V306" s="6"/>
      <c r="W306" s="6"/>
      <c r="X306" s="6"/>
      <c r="Y306" s="6"/>
      <c r="Z306" s="6"/>
      <c r="AA306" s="6"/>
      <c r="AB306" s="6"/>
      <c r="AC306" s="6"/>
      <c r="AD306" s="6"/>
      <c r="AE306" s="6"/>
      <c r="AF306" s="6"/>
      <c r="AG306" s="6"/>
      <c r="AH306" s="6"/>
      <c r="AI306" s="6"/>
      <c r="AJ306" s="6"/>
      <c r="AK306" s="6"/>
      <c r="AL306" s="6"/>
      <c r="AM306" s="6"/>
      <c r="AN306" s="6"/>
    </row>
    <row r="307" spans="1:40" s="1" customFormat="1" ht="15">
      <c r="A307" s="6"/>
      <c r="B307" s="6"/>
      <c r="C307" s="468"/>
      <c r="D307" s="6"/>
      <c r="E307" s="6"/>
      <c r="F307" s="6"/>
      <c r="G307" s="469"/>
      <c r="H307" s="6"/>
      <c r="I307" s="6"/>
      <c r="J307" s="583"/>
      <c r="K307" s="619"/>
      <c r="L307" s="583"/>
      <c r="M307" s="619"/>
      <c r="N307" s="583"/>
      <c r="O307" s="583"/>
      <c r="P307" s="730"/>
      <c r="Q307" s="719"/>
      <c r="R307" s="6"/>
      <c r="S307" s="6"/>
      <c r="T307" s="6"/>
      <c r="U307" s="6"/>
      <c r="V307" s="6"/>
      <c r="W307" s="6"/>
      <c r="X307" s="6"/>
      <c r="Y307" s="6"/>
      <c r="Z307" s="6"/>
      <c r="AA307" s="6"/>
      <c r="AB307" s="6"/>
      <c r="AC307" s="6"/>
      <c r="AD307" s="6"/>
      <c r="AE307" s="6"/>
      <c r="AF307" s="6"/>
      <c r="AG307" s="6"/>
      <c r="AH307" s="6"/>
      <c r="AI307" s="6"/>
      <c r="AJ307" s="6"/>
      <c r="AK307" s="6"/>
      <c r="AL307" s="6"/>
      <c r="AM307" s="6"/>
      <c r="AN307" s="6"/>
    </row>
    <row r="308" spans="1:40" s="1" customFormat="1" ht="15">
      <c r="A308" s="6"/>
      <c r="B308" s="181"/>
      <c r="C308" s="467"/>
      <c r="D308" s="181"/>
      <c r="E308" s="181"/>
      <c r="F308" s="181"/>
      <c r="G308" s="470"/>
      <c r="H308" s="181"/>
      <c r="I308" s="181"/>
      <c r="J308" s="586"/>
      <c r="K308" s="619"/>
      <c r="L308" s="586"/>
      <c r="M308" s="619"/>
      <c r="N308" s="586"/>
      <c r="O308" s="586"/>
      <c r="P308" s="730"/>
      <c r="Q308" s="719"/>
      <c r="R308" s="6"/>
      <c r="S308" s="6"/>
      <c r="T308" s="6"/>
      <c r="U308" s="6"/>
      <c r="V308" s="6"/>
      <c r="W308" s="6"/>
      <c r="X308" s="6"/>
      <c r="Y308" s="6"/>
      <c r="Z308" s="6"/>
      <c r="AA308" s="6"/>
      <c r="AB308" s="6"/>
      <c r="AC308" s="6"/>
      <c r="AD308" s="6"/>
      <c r="AE308" s="6"/>
      <c r="AF308" s="6"/>
      <c r="AG308" s="6"/>
      <c r="AH308" s="6"/>
      <c r="AI308" s="6"/>
      <c r="AJ308" s="6"/>
      <c r="AK308" s="6"/>
      <c r="AL308" s="6"/>
      <c r="AM308" s="6"/>
      <c r="AN308" s="6"/>
    </row>
    <row r="309" spans="1:40" s="1" customFormat="1" ht="15">
      <c r="A309" s="6"/>
      <c r="B309" s="181"/>
      <c r="C309" s="467"/>
      <c r="D309" s="181"/>
      <c r="E309" s="181"/>
      <c r="F309" s="181"/>
      <c r="G309" s="470"/>
      <c r="H309" s="181"/>
      <c r="I309" s="181"/>
      <c r="J309" s="586"/>
      <c r="K309" s="619"/>
      <c r="L309" s="586"/>
      <c r="M309" s="619"/>
      <c r="N309" s="586"/>
      <c r="O309" s="586"/>
      <c r="P309" s="730"/>
      <c r="Q309" s="719"/>
      <c r="R309" s="6"/>
      <c r="S309" s="6"/>
      <c r="T309" s="6"/>
      <c r="U309" s="6"/>
      <c r="V309" s="6"/>
      <c r="W309" s="6"/>
      <c r="X309" s="6"/>
      <c r="Y309" s="6"/>
      <c r="Z309" s="6"/>
      <c r="AA309" s="6"/>
      <c r="AB309" s="6"/>
      <c r="AC309" s="6"/>
      <c r="AD309" s="6"/>
      <c r="AE309" s="6"/>
      <c r="AF309" s="6"/>
      <c r="AG309" s="6"/>
      <c r="AH309" s="6"/>
      <c r="AI309" s="6"/>
      <c r="AJ309" s="6"/>
      <c r="AK309" s="6"/>
      <c r="AL309" s="6"/>
      <c r="AM309" s="6"/>
      <c r="AN309" s="6"/>
    </row>
    <row r="310" spans="1:40" s="1" customFormat="1" ht="15">
      <c r="A310" s="6"/>
      <c r="B310" s="6"/>
      <c r="C310" s="468"/>
      <c r="D310" s="6"/>
      <c r="E310" s="6"/>
      <c r="F310" s="6"/>
      <c r="G310" s="469"/>
      <c r="H310" s="6"/>
      <c r="I310" s="6"/>
      <c r="J310" s="583"/>
      <c r="K310" s="619"/>
      <c r="L310" s="583"/>
      <c r="M310" s="619"/>
      <c r="N310" s="583"/>
      <c r="O310" s="583"/>
      <c r="P310" s="730"/>
      <c r="Q310" s="719"/>
      <c r="R310" s="6"/>
      <c r="S310" s="6"/>
      <c r="T310" s="6"/>
      <c r="U310" s="6"/>
      <c r="V310" s="6"/>
      <c r="W310" s="6"/>
      <c r="X310" s="6"/>
      <c r="Y310" s="6"/>
      <c r="Z310" s="6"/>
      <c r="AA310" s="6"/>
      <c r="AB310" s="6"/>
      <c r="AC310" s="6"/>
      <c r="AD310" s="6"/>
      <c r="AE310" s="6"/>
      <c r="AF310" s="6"/>
      <c r="AG310" s="6"/>
      <c r="AH310" s="6"/>
      <c r="AI310" s="6"/>
      <c r="AJ310" s="6"/>
      <c r="AK310" s="6"/>
      <c r="AL310" s="6"/>
      <c r="AM310" s="6"/>
      <c r="AN310" s="6"/>
    </row>
    <row r="311" spans="1:40" s="1" customFormat="1" ht="15">
      <c r="A311" s="6"/>
      <c r="B311" s="6"/>
      <c r="C311" s="468"/>
      <c r="D311" s="6"/>
      <c r="E311" s="6"/>
      <c r="F311" s="6"/>
      <c r="G311" s="469"/>
      <c r="H311" s="6"/>
      <c r="I311" s="6"/>
      <c r="J311" s="583"/>
      <c r="K311" s="619"/>
      <c r="L311" s="583"/>
      <c r="M311" s="619"/>
      <c r="N311" s="583"/>
      <c r="O311" s="583"/>
      <c r="P311" s="730"/>
      <c r="Q311" s="719"/>
      <c r="R311" s="6"/>
      <c r="S311" s="6"/>
      <c r="T311" s="6"/>
      <c r="U311" s="6"/>
      <c r="V311" s="6"/>
      <c r="W311" s="6"/>
      <c r="X311" s="6"/>
      <c r="Y311" s="6"/>
      <c r="Z311" s="6"/>
      <c r="AA311" s="6"/>
      <c r="AB311" s="6"/>
      <c r="AC311" s="6"/>
      <c r="AD311" s="6"/>
      <c r="AE311" s="6"/>
      <c r="AF311" s="6"/>
      <c r="AG311" s="6"/>
      <c r="AH311" s="6"/>
      <c r="AI311" s="6"/>
      <c r="AJ311" s="6"/>
      <c r="AK311" s="6"/>
      <c r="AL311" s="6"/>
      <c r="AM311" s="6"/>
      <c r="AN311" s="6"/>
    </row>
    <row r="312" spans="1:40" s="1" customFormat="1" ht="15">
      <c r="A312" s="6"/>
      <c r="B312" s="6"/>
      <c r="C312" s="468"/>
      <c r="D312" s="6"/>
      <c r="E312" s="6"/>
      <c r="F312" s="6"/>
      <c r="G312" s="469"/>
      <c r="H312" s="6"/>
      <c r="I312" s="6"/>
      <c r="J312" s="583"/>
      <c r="K312" s="619"/>
      <c r="L312" s="583"/>
      <c r="M312" s="619"/>
      <c r="N312" s="583"/>
      <c r="O312" s="583"/>
      <c r="P312" s="730"/>
      <c r="Q312" s="719"/>
      <c r="R312" s="6"/>
      <c r="S312" s="6"/>
      <c r="T312" s="6"/>
      <c r="U312" s="6"/>
      <c r="V312" s="6"/>
      <c r="W312" s="6"/>
      <c r="X312" s="6"/>
      <c r="Y312" s="6"/>
      <c r="Z312" s="6"/>
      <c r="AA312" s="6"/>
      <c r="AB312" s="6"/>
      <c r="AC312" s="6"/>
      <c r="AD312" s="6"/>
      <c r="AE312" s="6"/>
      <c r="AF312" s="6"/>
      <c r="AG312" s="6"/>
      <c r="AH312" s="6"/>
      <c r="AI312" s="6"/>
      <c r="AJ312" s="6"/>
      <c r="AK312" s="6"/>
      <c r="AL312" s="6"/>
      <c r="AM312" s="6"/>
      <c r="AN312" s="6"/>
    </row>
    <row r="313" spans="1:40" s="1" customFormat="1" ht="15">
      <c r="A313" s="6"/>
      <c r="B313" s="6"/>
      <c r="C313" s="468"/>
      <c r="D313" s="6"/>
      <c r="E313" s="6"/>
      <c r="F313" s="6"/>
      <c r="G313" s="469"/>
      <c r="H313" s="6"/>
      <c r="I313" s="6"/>
      <c r="J313" s="583"/>
      <c r="K313" s="619"/>
      <c r="L313" s="583"/>
      <c r="M313" s="619"/>
      <c r="N313" s="583"/>
      <c r="O313" s="583"/>
      <c r="P313" s="730"/>
      <c r="Q313" s="719"/>
      <c r="R313" s="6"/>
      <c r="S313" s="6"/>
      <c r="T313" s="6"/>
      <c r="U313" s="6"/>
      <c r="V313" s="6"/>
      <c r="W313" s="6"/>
      <c r="X313" s="6"/>
      <c r="Y313" s="6"/>
      <c r="Z313" s="6"/>
      <c r="AA313" s="6"/>
      <c r="AB313" s="6"/>
      <c r="AC313" s="6"/>
      <c r="AD313" s="6"/>
      <c r="AE313" s="6"/>
      <c r="AF313" s="6"/>
      <c r="AG313" s="6"/>
      <c r="AH313" s="6"/>
      <c r="AI313" s="6"/>
      <c r="AJ313" s="6"/>
      <c r="AK313" s="6"/>
      <c r="AL313" s="6"/>
      <c r="AM313" s="6"/>
      <c r="AN313" s="6"/>
    </row>
    <row r="314" spans="1:40" s="1" customFormat="1" ht="15">
      <c r="A314" s="6"/>
      <c r="B314" s="6"/>
      <c r="C314" s="468"/>
      <c r="D314" s="6"/>
      <c r="E314" s="6"/>
      <c r="F314" s="6"/>
      <c r="G314" s="469"/>
      <c r="H314" s="6"/>
      <c r="I314" s="6"/>
      <c r="J314" s="583"/>
      <c r="K314" s="619"/>
      <c r="L314" s="583"/>
      <c r="M314" s="619"/>
      <c r="N314" s="583"/>
      <c r="O314" s="583"/>
      <c r="P314" s="730"/>
      <c r="Q314" s="719"/>
      <c r="R314" s="6"/>
      <c r="S314" s="6"/>
      <c r="T314" s="6"/>
      <c r="U314" s="6"/>
      <c r="V314" s="6"/>
      <c r="W314" s="6"/>
      <c r="X314" s="6"/>
      <c r="Y314" s="6"/>
      <c r="Z314" s="6"/>
      <c r="AA314" s="6"/>
      <c r="AB314" s="6"/>
      <c r="AC314" s="6"/>
      <c r="AD314" s="6"/>
      <c r="AE314" s="6"/>
      <c r="AF314" s="6"/>
      <c r="AG314" s="6"/>
      <c r="AH314" s="6"/>
      <c r="AI314" s="6"/>
      <c r="AJ314" s="6"/>
      <c r="AK314" s="6"/>
      <c r="AL314" s="6"/>
      <c r="AM314" s="6"/>
      <c r="AN314" s="6"/>
    </row>
    <row r="315" spans="1:40" s="1" customFormat="1" ht="15">
      <c r="A315" s="6"/>
      <c r="B315" s="6"/>
      <c r="C315" s="468"/>
      <c r="D315" s="6"/>
      <c r="E315" s="6"/>
      <c r="F315" s="6"/>
      <c r="G315" s="469"/>
      <c r="H315" s="6"/>
      <c r="I315" s="6"/>
      <c r="J315" s="583"/>
      <c r="K315" s="619"/>
      <c r="L315" s="583"/>
      <c r="M315" s="619"/>
      <c r="N315" s="583"/>
      <c r="O315" s="583"/>
      <c r="P315" s="730"/>
      <c r="Q315" s="719"/>
      <c r="R315" s="6"/>
      <c r="S315" s="6"/>
      <c r="T315" s="6"/>
      <c r="U315" s="6"/>
      <c r="V315" s="6"/>
      <c r="W315" s="6"/>
      <c r="X315" s="6"/>
      <c r="Y315" s="6"/>
      <c r="Z315" s="6"/>
      <c r="AA315" s="6"/>
      <c r="AB315" s="6"/>
      <c r="AC315" s="6"/>
      <c r="AD315" s="6"/>
      <c r="AE315" s="6"/>
      <c r="AF315" s="6"/>
      <c r="AG315" s="6"/>
      <c r="AH315" s="6"/>
      <c r="AI315" s="6"/>
      <c r="AJ315" s="6"/>
      <c r="AK315" s="6"/>
      <c r="AL315" s="6"/>
      <c r="AM315" s="6"/>
      <c r="AN315" s="6"/>
    </row>
    <row r="316" spans="1:40" s="1" customFormat="1" ht="15">
      <c r="A316" s="6"/>
      <c r="B316" s="6"/>
      <c r="C316" s="468"/>
      <c r="D316" s="6"/>
      <c r="E316" s="6"/>
      <c r="F316" s="6"/>
      <c r="G316" s="469"/>
      <c r="H316" s="6"/>
      <c r="I316" s="6"/>
      <c r="J316" s="583"/>
      <c r="K316" s="619"/>
      <c r="L316" s="583"/>
      <c r="M316" s="619"/>
      <c r="N316" s="583"/>
      <c r="O316" s="583"/>
      <c r="P316" s="730"/>
      <c r="Q316" s="719"/>
      <c r="R316" s="6"/>
      <c r="S316" s="6"/>
      <c r="T316" s="6"/>
      <c r="U316" s="6"/>
      <c r="V316" s="6"/>
      <c r="W316" s="6"/>
      <c r="X316" s="6"/>
      <c r="Y316" s="6"/>
      <c r="Z316" s="6"/>
      <c r="AA316" s="6"/>
      <c r="AB316" s="6"/>
      <c r="AC316" s="6"/>
      <c r="AD316" s="6"/>
      <c r="AE316" s="6"/>
      <c r="AF316" s="6"/>
      <c r="AG316" s="6"/>
      <c r="AH316" s="6"/>
      <c r="AI316" s="6"/>
      <c r="AJ316" s="6"/>
      <c r="AK316" s="6"/>
      <c r="AL316" s="6"/>
      <c r="AM316" s="6"/>
      <c r="AN316" s="6"/>
    </row>
    <row r="317" spans="1:40" s="1" customFormat="1" ht="15">
      <c r="A317" s="6"/>
      <c r="B317" s="6"/>
      <c r="C317" s="468"/>
      <c r="D317" s="6"/>
      <c r="E317" s="6"/>
      <c r="F317" s="6"/>
      <c r="G317" s="469"/>
      <c r="H317" s="6"/>
      <c r="I317" s="6"/>
      <c r="J317" s="583"/>
      <c r="K317" s="619"/>
      <c r="L317" s="583"/>
      <c r="M317" s="619"/>
      <c r="N317" s="583"/>
      <c r="O317" s="583"/>
      <c r="P317" s="730"/>
      <c r="Q317" s="719"/>
      <c r="R317" s="6"/>
      <c r="S317" s="6"/>
      <c r="T317" s="6"/>
      <c r="U317" s="6"/>
      <c r="V317" s="6"/>
      <c r="W317" s="6"/>
      <c r="X317" s="6"/>
      <c r="Y317" s="6"/>
      <c r="Z317" s="6"/>
      <c r="AA317" s="6"/>
      <c r="AB317" s="6"/>
      <c r="AC317" s="6"/>
      <c r="AD317" s="6"/>
      <c r="AE317" s="6"/>
      <c r="AF317" s="6"/>
      <c r="AG317" s="6"/>
      <c r="AH317" s="6"/>
      <c r="AI317" s="6"/>
      <c r="AJ317" s="6"/>
      <c r="AK317" s="6"/>
      <c r="AL317" s="6"/>
      <c r="AM317" s="6"/>
      <c r="AN317" s="6"/>
    </row>
    <row r="318" spans="1:40" s="1" customFormat="1" ht="15">
      <c r="A318" s="6"/>
      <c r="B318" s="6"/>
      <c r="C318" s="468"/>
      <c r="D318" s="6"/>
      <c r="E318" s="6"/>
      <c r="F318" s="6"/>
      <c r="G318" s="469"/>
      <c r="H318" s="6"/>
      <c r="I318" s="6"/>
      <c r="J318" s="583"/>
      <c r="K318" s="619"/>
      <c r="L318" s="583"/>
      <c r="M318" s="619"/>
      <c r="N318" s="583"/>
      <c r="O318" s="583"/>
      <c r="P318" s="730"/>
      <c r="Q318" s="719"/>
      <c r="R318" s="6"/>
      <c r="S318" s="6"/>
      <c r="T318" s="6"/>
      <c r="U318" s="6"/>
      <c r="V318" s="6"/>
      <c r="W318" s="6"/>
      <c r="X318" s="6"/>
      <c r="Y318" s="6"/>
      <c r="Z318" s="6"/>
      <c r="AA318" s="6"/>
      <c r="AB318" s="6"/>
      <c r="AC318" s="6"/>
      <c r="AD318" s="6"/>
      <c r="AE318" s="6"/>
      <c r="AF318" s="6"/>
      <c r="AG318" s="6"/>
      <c r="AH318" s="6"/>
      <c r="AI318" s="6"/>
      <c r="AJ318" s="6"/>
      <c r="AK318" s="6"/>
      <c r="AL318" s="6"/>
      <c r="AM318" s="6"/>
      <c r="AN318" s="6"/>
    </row>
    <row r="319" spans="1:40" s="1" customFormat="1" ht="15">
      <c r="A319" s="6"/>
      <c r="B319" s="6"/>
      <c r="C319" s="468"/>
      <c r="D319" s="6"/>
      <c r="E319" s="6"/>
      <c r="F319" s="6"/>
      <c r="G319" s="469"/>
      <c r="H319" s="6"/>
      <c r="I319" s="6"/>
      <c r="J319" s="583"/>
      <c r="K319" s="619"/>
      <c r="L319" s="583"/>
      <c r="M319" s="619"/>
      <c r="N319" s="583"/>
      <c r="O319" s="583"/>
      <c r="P319" s="730"/>
      <c r="Q319" s="719"/>
      <c r="R319" s="6"/>
      <c r="S319" s="6"/>
      <c r="T319" s="6"/>
      <c r="U319" s="6"/>
      <c r="V319" s="6"/>
      <c r="W319" s="6"/>
      <c r="X319" s="6"/>
      <c r="Y319" s="6"/>
      <c r="Z319" s="6"/>
      <c r="AA319" s="6"/>
      <c r="AB319" s="6"/>
      <c r="AC319" s="6"/>
      <c r="AD319" s="6"/>
      <c r="AE319" s="6"/>
      <c r="AF319" s="6"/>
      <c r="AG319" s="6"/>
      <c r="AH319" s="6"/>
      <c r="AI319" s="6"/>
      <c r="AJ319" s="6"/>
      <c r="AK319" s="6"/>
      <c r="AL319" s="6"/>
      <c r="AM319" s="6"/>
      <c r="AN319" s="6"/>
    </row>
    <row r="320" spans="1:40" s="1" customFormat="1" ht="15">
      <c r="A320" s="6"/>
      <c r="B320" s="6"/>
      <c r="C320" s="468"/>
      <c r="D320" s="6"/>
      <c r="E320" s="6"/>
      <c r="F320" s="6"/>
      <c r="G320" s="469"/>
      <c r="H320" s="6"/>
      <c r="I320" s="6"/>
      <c r="J320" s="583"/>
      <c r="K320" s="619"/>
      <c r="L320" s="583"/>
      <c r="M320" s="619"/>
      <c r="N320" s="583"/>
      <c r="O320" s="583"/>
      <c r="P320" s="730"/>
      <c r="Q320" s="719"/>
      <c r="R320" s="6"/>
      <c r="S320" s="6"/>
      <c r="T320" s="6"/>
      <c r="U320" s="6"/>
      <c r="V320" s="6"/>
      <c r="W320" s="6"/>
      <c r="X320" s="6"/>
      <c r="Y320" s="6"/>
      <c r="Z320" s="6"/>
      <c r="AA320" s="6"/>
      <c r="AB320" s="6"/>
      <c r="AC320" s="6"/>
      <c r="AD320" s="6"/>
      <c r="AE320" s="6"/>
      <c r="AF320" s="6"/>
      <c r="AG320" s="6"/>
      <c r="AH320" s="6"/>
      <c r="AI320" s="6"/>
      <c r="AJ320" s="6"/>
      <c r="AK320" s="6"/>
      <c r="AL320" s="6"/>
      <c r="AM320" s="6"/>
      <c r="AN320" s="6"/>
    </row>
    <row r="321" spans="1:40" s="1" customFormat="1" ht="15">
      <c r="A321" s="6"/>
      <c r="B321" s="6"/>
      <c r="C321" s="468"/>
      <c r="D321" s="6"/>
      <c r="E321" s="6"/>
      <c r="F321" s="6"/>
      <c r="G321" s="469"/>
      <c r="H321" s="6"/>
      <c r="I321" s="6"/>
      <c r="J321" s="583"/>
      <c r="K321" s="619"/>
      <c r="L321" s="583"/>
      <c r="M321" s="619"/>
      <c r="N321" s="583"/>
      <c r="O321" s="583"/>
      <c r="P321" s="730"/>
      <c r="Q321" s="719"/>
      <c r="R321" s="6"/>
      <c r="S321" s="6"/>
      <c r="T321" s="6"/>
      <c r="U321" s="6"/>
      <c r="V321" s="6"/>
      <c r="W321" s="6"/>
      <c r="X321" s="6"/>
      <c r="Y321" s="6"/>
      <c r="Z321" s="6"/>
      <c r="AA321" s="6"/>
      <c r="AB321" s="6"/>
      <c r="AC321" s="6"/>
      <c r="AD321" s="6"/>
      <c r="AE321" s="6"/>
      <c r="AF321" s="6"/>
      <c r="AG321" s="6"/>
      <c r="AH321" s="6"/>
      <c r="AI321" s="6"/>
      <c r="AJ321" s="6"/>
      <c r="AK321" s="6"/>
      <c r="AL321" s="6"/>
      <c r="AM321" s="6"/>
      <c r="AN321" s="6"/>
    </row>
    <row r="322" spans="1:40" s="1" customFormat="1" ht="15">
      <c r="A322" s="6"/>
      <c r="B322" s="6"/>
      <c r="C322" s="468"/>
      <c r="D322" s="6"/>
      <c r="E322" s="6"/>
      <c r="F322" s="6"/>
      <c r="G322" s="469"/>
      <c r="H322" s="6"/>
      <c r="I322" s="6"/>
      <c r="J322" s="583"/>
      <c r="K322" s="619"/>
      <c r="L322" s="583"/>
      <c r="M322" s="619"/>
      <c r="N322" s="583"/>
      <c r="O322" s="583"/>
      <c r="P322" s="730"/>
      <c r="Q322" s="719"/>
      <c r="R322" s="6"/>
      <c r="S322" s="6"/>
      <c r="T322" s="6"/>
      <c r="U322" s="6"/>
      <c r="V322" s="6"/>
      <c r="W322" s="6"/>
      <c r="X322" s="6"/>
      <c r="Y322" s="6"/>
      <c r="Z322" s="6"/>
      <c r="AA322" s="6"/>
      <c r="AB322" s="6"/>
      <c r="AC322" s="6"/>
      <c r="AD322" s="6"/>
      <c r="AE322" s="6"/>
      <c r="AF322" s="6"/>
      <c r="AG322" s="6"/>
      <c r="AH322" s="6"/>
      <c r="AI322" s="6"/>
      <c r="AJ322" s="6"/>
      <c r="AK322" s="6"/>
      <c r="AL322" s="6"/>
      <c r="AM322" s="6"/>
      <c r="AN322" s="6"/>
    </row>
    <row r="323" spans="1:40" s="1" customFormat="1" ht="15">
      <c r="A323" s="6"/>
      <c r="C323" s="119"/>
      <c r="G323" s="2"/>
      <c r="J323" s="587"/>
      <c r="K323" s="625"/>
      <c r="L323" s="587"/>
      <c r="M323" s="625"/>
      <c r="N323" s="587"/>
      <c r="O323" s="587"/>
      <c r="P323" s="730"/>
      <c r="Q323" s="719"/>
      <c r="R323" s="6"/>
      <c r="S323" s="6"/>
      <c r="T323" s="6"/>
      <c r="U323" s="6"/>
      <c r="V323" s="6"/>
      <c r="W323" s="6"/>
      <c r="X323" s="6"/>
      <c r="Y323" s="6"/>
      <c r="Z323" s="6"/>
      <c r="AA323" s="6"/>
      <c r="AB323" s="6"/>
      <c r="AC323" s="6"/>
      <c r="AD323" s="6"/>
      <c r="AE323" s="6"/>
      <c r="AF323" s="6"/>
      <c r="AG323" s="6"/>
      <c r="AH323" s="6"/>
      <c r="AI323" s="6"/>
      <c r="AJ323" s="6"/>
      <c r="AK323" s="6"/>
      <c r="AL323" s="6"/>
      <c r="AM323" s="6"/>
      <c r="AN323" s="6"/>
    </row>
    <row r="324" spans="1:40" s="1" customFormat="1" ht="15">
      <c r="A324" s="6"/>
      <c r="C324" s="119"/>
      <c r="G324" s="2"/>
      <c r="J324" s="587"/>
      <c r="K324" s="625"/>
      <c r="L324" s="587"/>
      <c r="M324" s="625"/>
      <c r="N324" s="587"/>
      <c r="O324" s="587"/>
      <c r="P324" s="730"/>
      <c r="Q324" s="719"/>
      <c r="R324" s="6"/>
      <c r="S324" s="6"/>
      <c r="T324" s="6"/>
      <c r="U324" s="6"/>
      <c r="V324" s="6"/>
      <c r="W324" s="6"/>
      <c r="X324" s="6"/>
      <c r="Y324" s="6"/>
      <c r="Z324" s="6"/>
      <c r="AA324" s="6"/>
      <c r="AB324" s="6"/>
      <c r="AC324" s="6"/>
      <c r="AD324" s="6"/>
      <c r="AE324" s="6"/>
      <c r="AF324" s="6"/>
      <c r="AG324" s="6"/>
      <c r="AH324" s="6"/>
      <c r="AI324" s="6"/>
      <c r="AJ324" s="6"/>
      <c r="AK324" s="6"/>
      <c r="AL324" s="6"/>
      <c r="AM324" s="6"/>
      <c r="AN324" s="6"/>
    </row>
    <row r="325" spans="1:40" s="1" customFormat="1" ht="15">
      <c r="A325" s="6"/>
      <c r="C325" s="119"/>
      <c r="G325" s="2"/>
      <c r="J325" s="587"/>
      <c r="K325" s="625"/>
      <c r="L325" s="587"/>
      <c r="M325" s="625"/>
      <c r="N325" s="587"/>
      <c r="O325" s="587"/>
      <c r="P325" s="730"/>
      <c r="Q325" s="719"/>
      <c r="R325" s="6"/>
      <c r="S325" s="6"/>
      <c r="T325" s="6"/>
      <c r="U325" s="6"/>
      <c r="V325" s="6"/>
      <c r="W325" s="6"/>
      <c r="X325" s="6"/>
      <c r="Y325" s="6"/>
      <c r="Z325" s="6"/>
      <c r="AA325" s="6"/>
      <c r="AB325" s="6"/>
      <c r="AC325" s="6"/>
      <c r="AD325" s="6"/>
      <c r="AE325" s="6"/>
      <c r="AF325" s="6"/>
      <c r="AG325" s="6"/>
      <c r="AH325" s="6"/>
      <c r="AI325" s="6"/>
      <c r="AJ325" s="6"/>
      <c r="AK325" s="6"/>
      <c r="AL325" s="6"/>
      <c r="AM325" s="6"/>
      <c r="AN325" s="6"/>
    </row>
    <row r="326" spans="1:40" s="1" customFormat="1" ht="15">
      <c r="A326" s="6"/>
      <c r="C326" s="119"/>
      <c r="G326" s="2"/>
      <c r="J326" s="587"/>
      <c r="K326" s="625"/>
      <c r="L326" s="587"/>
      <c r="M326" s="625"/>
      <c r="N326" s="587"/>
      <c r="O326" s="587"/>
      <c r="P326" s="730"/>
      <c r="Q326" s="719"/>
      <c r="R326" s="6"/>
      <c r="S326" s="6"/>
      <c r="T326" s="6"/>
      <c r="U326" s="6"/>
      <c r="V326" s="6"/>
      <c r="W326" s="6"/>
      <c r="X326" s="6"/>
      <c r="Y326" s="6"/>
      <c r="Z326" s="6"/>
      <c r="AA326" s="6"/>
      <c r="AB326" s="6"/>
      <c r="AC326" s="6"/>
      <c r="AD326" s="6"/>
      <c r="AE326" s="6"/>
      <c r="AF326" s="6"/>
      <c r="AG326" s="6"/>
      <c r="AH326" s="6"/>
      <c r="AI326" s="6"/>
      <c r="AJ326" s="6"/>
      <c r="AK326" s="6"/>
      <c r="AL326" s="6"/>
      <c r="AM326" s="6"/>
      <c r="AN326" s="6"/>
    </row>
    <row r="327" spans="1:40" s="1" customFormat="1" ht="15">
      <c r="A327" s="6"/>
      <c r="C327" s="119"/>
      <c r="G327" s="2"/>
      <c r="J327" s="587"/>
      <c r="K327" s="625"/>
      <c r="L327" s="587"/>
      <c r="M327" s="625"/>
      <c r="N327" s="587"/>
      <c r="O327" s="587"/>
      <c r="P327" s="730"/>
      <c r="Q327" s="719"/>
      <c r="R327" s="6"/>
      <c r="S327" s="6"/>
      <c r="T327" s="6"/>
      <c r="U327" s="6"/>
      <c r="V327" s="6"/>
      <c r="W327" s="6"/>
      <c r="X327" s="6"/>
      <c r="Y327" s="6"/>
      <c r="Z327" s="6"/>
      <c r="AA327" s="6"/>
      <c r="AB327" s="6"/>
      <c r="AC327" s="6"/>
      <c r="AD327" s="6"/>
      <c r="AE327" s="6"/>
      <c r="AF327" s="6"/>
      <c r="AG327" s="6"/>
      <c r="AH327" s="6"/>
      <c r="AI327" s="6"/>
      <c r="AJ327" s="6"/>
      <c r="AK327" s="6"/>
      <c r="AL327" s="6"/>
      <c r="AM327" s="6"/>
      <c r="AN327" s="6"/>
    </row>
    <row r="328" spans="1:40" s="1" customFormat="1" ht="15">
      <c r="A328" s="6"/>
      <c r="C328" s="119"/>
      <c r="G328" s="2"/>
      <c r="J328" s="587"/>
      <c r="K328" s="625"/>
      <c r="L328" s="587"/>
      <c r="M328" s="625"/>
      <c r="N328" s="587"/>
      <c r="O328" s="587"/>
      <c r="P328" s="730"/>
      <c r="Q328" s="719"/>
      <c r="R328" s="6"/>
      <c r="S328" s="6"/>
      <c r="T328" s="6"/>
      <c r="U328" s="6"/>
      <c r="V328" s="6"/>
      <c r="W328" s="6"/>
      <c r="X328" s="6"/>
      <c r="Y328" s="6"/>
      <c r="Z328" s="6"/>
      <c r="AA328" s="6"/>
      <c r="AB328" s="6"/>
      <c r="AC328" s="6"/>
      <c r="AD328" s="6"/>
      <c r="AE328" s="6"/>
      <c r="AF328" s="6"/>
      <c r="AG328" s="6"/>
      <c r="AH328" s="6"/>
      <c r="AI328" s="6"/>
      <c r="AJ328" s="6"/>
      <c r="AK328" s="6"/>
      <c r="AL328" s="6"/>
      <c r="AM328" s="6"/>
      <c r="AN328" s="6"/>
    </row>
    <row r="329" spans="1:40" s="1" customFormat="1" ht="15">
      <c r="A329" s="6"/>
      <c r="C329" s="119"/>
      <c r="G329" s="2"/>
      <c r="J329" s="587"/>
      <c r="K329" s="625"/>
      <c r="L329" s="587"/>
      <c r="M329" s="625"/>
      <c r="N329" s="587"/>
      <c r="O329" s="587"/>
      <c r="P329" s="730"/>
      <c r="Q329" s="719"/>
      <c r="R329" s="6"/>
      <c r="S329" s="6"/>
      <c r="T329" s="6"/>
      <c r="U329" s="6"/>
      <c r="V329" s="6"/>
      <c r="W329" s="6"/>
      <c r="X329" s="6"/>
      <c r="Y329" s="6"/>
      <c r="Z329" s="6"/>
      <c r="AA329" s="6"/>
      <c r="AB329" s="6"/>
      <c r="AC329" s="6"/>
      <c r="AD329" s="6"/>
      <c r="AE329" s="6"/>
      <c r="AF329" s="6"/>
      <c r="AG329" s="6"/>
      <c r="AH329" s="6"/>
      <c r="AI329" s="6"/>
      <c r="AJ329" s="6"/>
      <c r="AK329" s="6"/>
      <c r="AL329" s="6"/>
      <c r="AM329" s="6"/>
      <c r="AN329" s="6"/>
    </row>
    <row r="330" spans="1:40" s="1" customFormat="1" ht="15">
      <c r="A330" s="6"/>
      <c r="C330" s="119"/>
      <c r="G330" s="2"/>
      <c r="J330" s="587"/>
      <c r="K330" s="625"/>
      <c r="L330" s="587"/>
      <c r="M330" s="625"/>
      <c r="N330" s="587"/>
      <c r="O330" s="587"/>
      <c r="P330" s="730"/>
      <c r="Q330" s="719"/>
      <c r="R330" s="6"/>
      <c r="S330" s="6"/>
      <c r="T330" s="6"/>
      <c r="U330" s="6"/>
      <c r="V330" s="6"/>
      <c r="W330" s="6"/>
      <c r="X330" s="6"/>
      <c r="Y330" s="6"/>
      <c r="Z330" s="6"/>
      <c r="AA330" s="6"/>
      <c r="AB330" s="6"/>
      <c r="AC330" s="6"/>
      <c r="AD330" s="6"/>
      <c r="AE330" s="6"/>
      <c r="AF330" s="6"/>
      <c r="AG330" s="6"/>
      <c r="AH330" s="6"/>
      <c r="AI330" s="6"/>
      <c r="AJ330" s="6"/>
      <c r="AK330" s="6"/>
      <c r="AL330" s="6"/>
      <c r="AM330" s="6"/>
      <c r="AN330" s="6"/>
    </row>
    <row r="331" spans="1:40" s="1" customFormat="1" ht="15">
      <c r="A331" s="6"/>
      <c r="C331" s="119"/>
      <c r="G331" s="2"/>
      <c r="J331" s="587"/>
      <c r="K331" s="625"/>
      <c r="L331" s="587"/>
      <c r="M331" s="625"/>
      <c r="N331" s="587"/>
      <c r="O331" s="587"/>
      <c r="P331" s="730"/>
      <c r="Q331" s="719"/>
      <c r="R331" s="6"/>
      <c r="S331" s="6"/>
      <c r="T331" s="6"/>
      <c r="U331" s="6"/>
      <c r="V331" s="6"/>
      <c r="W331" s="6"/>
      <c r="X331" s="6"/>
      <c r="Y331" s="6"/>
      <c r="Z331" s="6"/>
      <c r="AA331" s="6"/>
      <c r="AB331" s="6"/>
      <c r="AC331" s="6"/>
      <c r="AD331" s="6"/>
      <c r="AE331" s="6"/>
      <c r="AF331" s="6"/>
      <c r="AG331" s="6"/>
      <c r="AH331" s="6"/>
      <c r="AI331" s="6"/>
      <c r="AJ331" s="6"/>
      <c r="AK331" s="6"/>
      <c r="AL331" s="6"/>
      <c r="AM331" s="6"/>
      <c r="AN331" s="6"/>
    </row>
    <row r="332" spans="1:40" s="1" customFormat="1" ht="15">
      <c r="A332" s="6"/>
      <c r="B332" s="14"/>
      <c r="C332" s="471"/>
      <c r="D332" s="14"/>
      <c r="E332" s="14"/>
      <c r="F332" s="14"/>
      <c r="G332" s="61"/>
      <c r="H332" s="14"/>
      <c r="I332" s="14"/>
      <c r="J332" s="588"/>
      <c r="K332" s="625"/>
      <c r="L332" s="588"/>
      <c r="M332" s="625"/>
      <c r="N332" s="588"/>
      <c r="O332" s="588"/>
      <c r="P332" s="730"/>
      <c r="Q332" s="719"/>
      <c r="R332" s="6"/>
      <c r="S332" s="6"/>
      <c r="T332" s="6"/>
      <c r="U332" s="6"/>
      <c r="V332" s="6"/>
      <c r="W332" s="6"/>
      <c r="X332" s="6"/>
      <c r="Y332" s="6"/>
      <c r="Z332" s="6"/>
      <c r="AA332" s="6"/>
      <c r="AB332" s="6"/>
      <c r="AC332" s="6"/>
      <c r="AD332" s="6"/>
      <c r="AE332" s="6"/>
      <c r="AF332" s="6"/>
      <c r="AG332" s="6"/>
      <c r="AH332" s="6"/>
      <c r="AI332" s="6"/>
      <c r="AJ332" s="6"/>
      <c r="AK332" s="6"/>
      <c r="AL332" s="6"/>
      <c r="AM332" s="6"/>
      <c r="AN332" s="6"/>
    </row>
    <row r="333" spans="1:40" s="1" customFormat="1" ht="15">
      <c r="A333" s="6"/>
      <c r="C333" s="119"/>
      <c r="G333" s="2"/>
      <c r="J333" s="587"/>
      <c r="K333" s="625"/>
      <c r="L333" s="587"/>
      <c r="M333" s="625"/>
      <c r="N333" s="587"/>
      <c r="O333" s="587"/>
      <c r="P333" s="730"/>
      <c r="Q333" s="719"/>
      <c r="R333" s="6"/>
      <c r="S333" s="6"/>
      <c r="T333" s="6"/>
      <c r="U333" s="6"/>
      <c r="V333" s="6"/>
      <c r="W333" s="6"/>
      <c r="X333" s="6"/>
      <c r="Y333" s="6"/>
      <c r="Z333" s="6"/>
      <c r="AA333" s="6"/>
      <c r="AB333" s="6"/>
      <c r="AC333" s="6"/>
      <c r="AD333" s="6"/>
      <c r="AE333" s="6"/>
      <c r="AF333" s="6"/>
      <c r="AG333" s="6"/>
      <c r="AH333" s="6"/>
      <c r="AI333" s="6"/>
      <c r="AJ333" s="6"/>
      <c r="AK333" s="6"/>
      <c r="AL333" s="6"/>
      <c r="AM333" s="6"/>
      <c r="AN333" s="6"/>
    </row>
    <row r="334" spans="2:16" ht="15">
      <c r="B334" s="2"/>
      <c r="C334" s="119"/>
      <c r="D334" s="2"/>
      <c r="E334" s="2"/>
      <c r="F334" s="2"/>
      <c r="G334" s="2"/>
      <c r="H334" s="2"/>
      <c r="I334" s="2"/>
      <c r="J334" s="720"/>
      <c r="K334" s="625"/>
      <c r="L334" s="589"/>
      <c r="M334" s="625"/>
      <c r="N334" s="587"/>
      <c r="O334" s="587"/>
      <c r="P334" s="722"/>
    </row>
    <row r="335" spans="2:16" ht="15">
      <c r="B335" s="2"/>
      <c r="C335" s="119"/>
      <c r="D335" s="2"/>
      <c r="E335" s="2"/>
      <c r="F335" s="2"/>
      <c r="G335" s="2"/>
      <c r="H335" s="2"/>
      <c r="I335" s="2"/>
      <c r="J335" s="720"/>
      <c r="K335" s="625"/>
      <c r="L335" s="589"/>
      <c r="M335" s="625"/>
      <c r="N335" s="587"/>
      <c r="O335" s="587"/>
      <c r="P335" s="722"/>
    </row>
    <row r="336" spans="2:16" ht="15">
      <c r="B336" s="2"/>
      <c r="C336" s="119"/>
      <c r="D336" s="2"/>
      <c r="E336" s="2"/>
      <c r="F336" s="2"/>
      <c r="G336" s="2"/>
      <c r="H336" s="2"/>
      <c r="I336" s="2"/>
      <c r="J336" s="720"/>
      <c r="K336" s="625"/>
      <c r="L336" s="589"/>
      <c r="M336" s="625"/>
      <c r="N336" s="587"/>
      <c r="O336" s="587"/>
      <c r="P336" s="722"/>
    </row>
    <row r="337" spans="2:16" ht="15">
      <c r="B337" s="2"/>
      <c r="C337" s="119"/>
      <c r="D337" s="2"/>
      <c r="E337" s="2"/>
      <c r="F337" s="2"/>
      <c r="G337" s="2"/>
      <c r="H337" s="2"/>
      <c r="I337" s="2"/>
      <c r="J337" s="720"/>
      <c r="K337" s="625"/>
      <c r="L337" s="589"/>
      <c r="M337" s="625"/>
      <c r="N337" s="587"/>
      <c r="O337" s="587"/>
      <c r="P337" s="722"/>
    </row>
    <row r="338" spans="2:16" ht="15">
      <c r="B338" s="2"/>
      <c r="C338" s="119"/>
      <c r="D338" s="2"/>
      <c r="E338" s="2"/>
      <c r="F338" s="2"/>
      <c r="G338" s="2"/>
      <c r="H338" s="2"/>
      <c r="I338" s="2"/>
      <c r="J338" s="720"/>
      <c r="K338" s="625"/>
      <c r="L338" s="589"/>
      <c r="M338" s="625"/>
      <c r="N338" s="587"/>
      <c r="O338" s="587"/>
      <c r="P338" s="722"/>
    </row>
    <row r="339" spans="2:16" ht="15">
      <c r="B339" s="2"/>
      <c r="C339" s="119"/>
      <c r="D339" s="2"/>
      <c r="E339" s="2"/>
      <c r="F339" s="2"/>
      <c r="G339" s="2"/>
      <c r="H339" s="2"/>
      <c r="I339" s="2"/>
      <c r="J339" s="720"/>
      <c r="K339" s="625"/>
      <c r="L339" s="589"/>
      <c r="M339" s="625"/>
      <c r="N339" s="587"/>
      <c r="O339" s="587"/>
      <c r="P339" s="722"/>
    </row>
    <row r="340" spans="2:16" ht="15">
      <c r="B340" s="2"/>
      <c r="C340" s="119"/>
      <c r="D340" s="2"/>
      <c r="E340" s="2"/>
      <c r="F340" s="2"/>
      <c r="G340" s="2"/>
      <c r="H340" s="2"/>
      <c r="I340" s="2"/>
      <c r="J340" s="720"/>
      <c r="K340" s="625"/>
      <c r="L340" s="589"/>
      <c r="M340" s="625"/>
      <c r="N340" s="587"/>
      <c r="O340" s="587"/>
      <c r="P340" s="722"/>
    </row>
    <row r="341" spans="2:16" ht="15">
      <c r="B341" s="2"/>
      <c r="C341" s="119"/>
      <c r="D341" s="2"/>
      <c r="E341" s="2"/>
      <c r="F341" s="2"/>
      <c r="G341" s="2"/>
      <c r="H341" s="2"/>
      <c r="I341" s="2"/>
      <c r="J341" s="720"/>
      <c r="K341" s="625"/>
      <c r="L341" s="589"/>
      <c r="M341" s="625"/>
      <c r="N341" s="587"/>
      <c r="O341" s="587"/>
      <c r="P341" s="722"/>
    </row>
    <row r="342" spans="2:15" ht="15">
      <c r="B342" s="2"/>
      <c r="C342" s="119"/>
      <c r="D342" s="2"/>
      <c r="E342" s="2"/>
      <c r="F342" s="2"/>
      <c r="G342" s="2"/>
      <c r="H342" s="2"/>
      <c r="I342" s="2"/>
      <c r="J342" s="720"/>
      <c r="K342" s="625"/>
      <c r="L342" s="589"/>
      <c r="M342" s="625"/>
      <c r="N342" s="587"/>
      <c r="O342" s="587"/>
    </row>
    <row r="343" spans="2:15" ht="15">
      <c r="B343" s="2"/>
      <c r="C343" s="119"/>
      <c r="D343" s="2"/>
      <c r="E343" s="2"/>
      <c r="F343" s="2"/>
      <c r="G343" s="2"/>
      <c r="H343" s="2"/>
      <c r="I343" s="2"/>
      <c r="J343" s="720"/>
      <c r="K343" s="625"/>
      <c r="L343" s="589"/>
      <c r="M343" s="625"/>
      <c r="N343" s="587"/>
      <c r="O343" s="587"/>
    </row>
    <row r="344" spans="2:15" ht="15">
      <c r="B344" s="2"/>
      <c r="C344" s="119"/>
      <c r="D344" s="2"/>
      <c r="E344" s="2"/>
      <c r="F344" s="2"/>
      <c r="G344" s="2"/>
      <c r="H344" s="2"/>
      <c r="I344" s="2"/>
      <c r="J344" s="720"/>
      <c r="K344" s="625"/>
      <c r="L344" s="589"/>
      <c r="M344" s="625"/>
      <c r="N344" s="587"/>
      <c r="O344" s="587"/>
    </row>
    <row r="345" spans="2:15" ht="15">
      <c r="B345" s="2"/>
      <c r="C345" s="119"/>
      <c r="D345" s="2"/>
      <c r="E345" s="2"/>
      <c r="F345" s="2"/>
      <c r="G345" s="2"/>
      <c r="H345" s="2"/>
      <c r="I345" s="2"/>
      <c r="J345" s="720"/>
      <c r="K345" s="625"/>
      <c r="L345" s="589"/>
      <c r="M345" s="625"/>
      <c r="N345" s="587"/>
      <c r="O345" s="587"/>
    </row>
    <row r="346" spans="2:15" ht="15">
      <c r="B346" s="2"/>
      <c r="C346" s="119"/>
      <c r="D346" s="2"/>
      <c r="E346" s="2"/>
      <c r="F346" s="2"/>
      <c r="G346" s="2"/>
      <c r="H346" s="2"/>
      <c r="I346" s="2"/>
      <c r="J346" s="720"/>
      <c r="K346" s="625"/>
      <c r="L346" s="589"/>
      <c r="M346" s="625"/>
      <c r="N346" s="587"/>
      <c r="O346" s="587"/>
    </row>
    <row r="347" spans="2:15" ht="15">
      <c r="B347" s="2"/>
      <c r="C347" s="119"/>
      <c r="D347" s="2"/>
      <c r="E347" s="2"/>
      <c r="F347" s="2"/>
      <c r="G347" s="2"/>
      <c r="H347" s="2"/>
      <c r="I347" s="2"/>
      <c r="J347" s="720"/>
      <c r="K347" s="625"/>
      <c r="L347" s="589"/>
      <c r="M347" s="625"/>
      <c r="N347" s="587"/>
      <c r="O347" s="587"/>
    </row>
    <row r="348" spans="2:15" ht="15">
      <c r="B348" s="2"/>
      <c r="C348" s="119"/>
      <c r="D348" s="2"/>
      <c r="E348" s="2"/>
      <c r="F348" s="2"/>
      <c r="G348" s="2"/>
      <c r="H348" s="2"/>
      <c r="I348" s="2"/>
      <c r="J348" s="720"/>
      <c r="K348" s="625"/>
      <c r="L348" s="589"/>
      <c r="M348" s="625"/>
      <c r="N348" s="587"/>
      <c r="O348" s="587"/>
    </row>
    <row r="349" spans="2:15" ht="15">
      <c r="B349" s="2"/>
      <c r="C349" s="119"/>
      <c r="D349" s="2"/>
      <c r="E349" s="2"/>
      <c r="F349" s="2"/>
      <c r="G349" s="2"/>
      <c r="H349" s="2"/>
      <c r="I349" s="2"/>
      <c r="J349" s="720"/>
      <c r="K349" s="625"/>
      <c r="L349" s="589"/>
      <c r="M349" s="625"/>
      <c r="N349" s="587"/>
      <c r="O349" s="587"/>
    </row>
    <row r="350" spans="2:15" ht="15">
      <c r="B350" s="2"/>
      <c r="C350" s="119"/>
      <c r="D350" s="2"/>
      <c r="E350" s="2"/>
      <c r="F350" s="2"/>
      <c r="G350" s="2"/>
      <c r="H350" s="2"/>
      <c r="I350" s="2"/>
      <c r="J350" s="720"/>
      <c r="K350" s="625"/>
      <c r="L350" s="589"/>
      <c r="M350" s="625"/>
      <c r="N350" s="587"/>
      <c r="O350" s="587"/>
    </row>
    <row r="351" spans="2:15" ht="15">
      <c r="B351" s="2"/>
      <c r="C351" s="119"/>
      <c r="D351" s="2"/>
      <c r="E351" s="2"/>
      <c r="F351" s="2"/>
      <c r="G351" s="2"/>
      <c r="H351" s="2"/>
      <c r="I351" s="2"/>
      <c r="J351" s="720"/>
      <c r="K351" s="625"/>
      <c r="L351" s="589"/>
      <c r="M351" s="625"/>
      <c r="N351" s="587"/>
      <c r="O351" s="587"/>
    </row>
    <row r="352" spans="2:15" ht="15">
      <c r="B352" s="2"/>
      <c r="C352" s="119"/>
      <c r="D352" s="2"/>
      <c r="E352" s="2"/>
      <c r="F352" s="2"/>
      <c r="G352" s="2"/>
      <c r="H352" s="2"/>
      <c r="I352" s="2"/>
      <c r="J352" s="720"/>
      <c r="K352" s="625"/>
      <c r="L352" s="589"/>
      <c r="M352" s="625"/>
      <c r="N352" s="587"/>
      <c r="O352" s="587"/>
    </row>
    <row r="353" spans="2:15" ht="15">
      <c r="B353" s="2"/>
      <c r="C353" s="119"/>
      <c r="D353" s="2"/>
      <c r="E353" s="2"/>
      <c r="F353" s="2"/>
      <c r="G353" s="2"/>
      <c r="H353" s="2"/>
      <c r="I353" s="2"/>
      <c r="J353" s="720"/>
      <c r="K353" s="625"/>
      <c r="L353" s="589"/>
      <c r="M353" s="625"/>
      <c r="N353" s="587"/>
      <c r="O353" s="587"/>
    </row>
    <row r="354" spans="2:15" ht="15">
      <c r="B354" s="2"/>
      <c r="C354" s="119"/>
      <c r="D354" s="2"/>
      <c r="E354" s="2"/>
      <c r="F354" s="2"/>
      <c r="G354" s="2"/>
      <c r="H354" s="2"/>
      <c r="I354" s="2"/>
      <c r="J354" s="720"/>
      <c r="K354" s="625"/>
      <c r="L354" s="589"/>
      <c r="M354" s="625"/>
      <c r="N354" s="587"/>
      <c r="O354" s="587"/>
    </row>
    <row r="355" spans="2:15" ht="15">
      <c r="B355" s="2"/>
      <c r="C355" s="119"/>
      <c r="D355" s="2"/>
      <c r="E355" s="2"/>
      <c r="F355" s="2"/>
      <c r="G355" s="2"/>
      <c r="H355" s="2"/>
      <c r="I355" s="2"/>
      <c r="J355" s="720"/>
      <c r="K355" s="625"/>
      <c r="L355" s="589"/>
      <c r="M355" s="625"/>
      <c r="N355" s="587"/>
      <c r="O355" s="587"/>
    </row>
    <row r="356" spans="2:15" ht="15">
      <c r="B356" s="2"/>
      <c r="C356" s="119"/>
      <c r="D356" s="2"/>
      <c r="E356" s="2"/>
      <c r="F356" s="2"/>
      <c r="G356" s="2"/>
      <c r="H356" s="2"/>
      <c r="I356" s="2"/>
      <c r="J356" s="720"/>
      <c r="K356" s="625"/>
      <c r="L356" s="589"/>
      <c r="M356" s="625"/>
      <c r="N356" s="587"/>
      <c r="O356" s="587"/>
    </row>
    <row r="357" spans="2:15" ht="15">
      <c r="B357" s="2"/>
      <c r="C357" s="119"/>
      <c r="D357" s="2"/>
      <c r="E357" s="2"/>
      <c r="F357" s="2"/>
      <c r="G357" s="2"/>
      <c r="H357" s="2"/>
      <c r="I357" s="2"/>
      <c r="J357" s="720"/>
      <c r="K357" s="625"/>
      <c r="L357" s="589"/>
      <c r="M357" s="625"/>
      <c r="N357" s="587"/>
      <c r="O357" s="587"/>
    </row>
    <row r="358" spans="2:15" ht="15">
      <c r="B358" s="2"/>
      <c r="C358" s="119"/>
      <c r="D358" s="2"/>
      <c r="E358" s="2"/>
      <c r="F358" s="2"/>
      <c r="G358" s="2"/>
      <c r="H358" s="2"/>
      <c r="I358" s="2"/>
      <c r="J358" s="720"/>
      <c r="K358" s="625"/>
      <c r="L358" s="589"/>
      <c r="M358" s="625"/>
      <c r="N358" s="587"/>
      <c r="O358" s="587"/>
    </row>
    <row r="359" spans="2:15" ht="15">
      <c r="B359" s="2"/>
      <c r="C359" s="119"/>
      <c r="D359" s="2"/>
      <c r="E359" s="2"/>
      <c r="F359" s="2"/>
      <c r="G359" s="2"/>
      <c r="H359" s="2"/>
      <c r="I359" s="2"/>
      <c r="J359" s="720"/>
      <c r="K359" s="625"/>
      <c r="L359" s="589"/>
      <c r="M359" s="625"/>
      <c r="N359" s="587"/>
      <c r="O359" s="587"/>
    </row>
    <row r="360" spans="2:15" ht="15">
      <c r="B360" s="2"/>
      <c r="C360" s="119"/>
      <c r="D360" s="2"/>
      <c r="E360" s="2"/>
      <c r="F360" s="2"/>
      <c r="G360" s="2"/>
      <c r="H360" s="2"/>
      <c r="I360" s="2"/>
      <c r="J360" s="720"/>
      <c r="K360" s="625"/>
      <c r="L360" s="589"/>
      <c r="M360" s="625"/>
      <c r="N360" s="587"/>
      <c r="O360" s="587"/>
    </row>
    <row r="361" spans="2:15" ht="15">
      <c r="B361" s="2"/>
      <c r="C361" s="119"/>
      <c r="D361" s="2"/>
      <c r="E361" s="2"/>
      <c r="F361" s="2"/>
      <c r="G361" s="2"/>
      <c r="H361" s="2"/>
      <c r="I361" s="2"/>
      <c r="J361" s="720"/>
      <c r="K361" s="625"/>
      <c r="L361" s="589"/>
      <c r="M361" s="625"/>
      <c r="N361" s="587"/>
      <c r="O361" s="587"/>
    </row>
    <row r="362" spans="2:15" ht="15">
      <c r="B362" s="2"/>
      <c r="C362" s="119"/>
      <c r="D362" s="2"/>
      <c r="E362" s="2"/>
      <c r="F362" s="2"/>
      <c r="G362" s="2"/>
      <c r="H362" s="2"/>
      <c r="I362" s="2"/>
      <c r="J362" s="720"/>
      <c r="K362" s="625"/>
      <c r="L362" s="589"/>
      <c r="M362" s="625"/>
      <c r="N362" s="587"/>
      <c r="O362" s="587"/>
    </row>
    <row r="363" spans="2:15" ht="15">
      <c r="B363" s="2"/>
      <c r="C363" s="119"/>
      <c r="D363" s="2"/>
      <c r="E363" s="2"/>
      <c r="F363" s="2"/>
      <c r="G363" s="2"/>
      <c r="H363" s="2"/>
      <c r="I363" s="2"/>
      <c r="J363" s="720"/>
      <c r="K363" s="625"/>
      <c r="L363" s="589"/>
      <c r="M363" s="625"/>
      <c r="N363" s="587"/>
      <c r="O363" s="587"/>
    </row>
    <row r="364" spans="2:15" ht="15">
      <c r="B364" s="2"/>
      <c r="C364" s="119"/>
      <c r="D364" s="2"/>
      <c r="E364" s="2"/>
      <c r="F364" s="2"/>
      <c r="G364" s="2"/>
      <c r="H364" s="2"/>
      <c r="I364" s="2"/>
      <c r="J364" s="720"/>
      <c r="K364" s="625"/>
      <c r="L364" s="589"/>
      <c r="M364" s="625"/>
      <c r="N364" s="587"/>
      <c r="O364" s="587"/>
    </row>
    <row r="365" spans="2:15" ht="15">
      <c r="B365" s="2"/>
      <c r="C365" s="119"/>
      <c r="D365" s="2"/>
      <c r="E365" s="2"/>
      <c r="F365" s="2"/>
      <c r="G365" s="2"/>
      <c r="H365" s="2"/>
      <c r="I365" s="2"/>
      <c r="J365" s="720"/>
      <c r="K365" s="625"/>
      <c r="L365" s="589"/>
      <c r="M365" s="625"/>
      <c r="N365" s="587"/>
      <c r="O365" s="587"/>
    </row>
    <row r="366" spans="2:15" ht="15">
      <c r="B366" s="2"/>
      <c r="C366" s="119"/>
      <c r="D366" s="2"/>
      <c r="E366" s="2"/>
      <c r="F366" s="2"/>
      <c r="G366" s="2"/>
      <c r="H366" s="2"/>
      <c r="I366" s="2"/>
      <c r="J366" s="720"/>
      <c r="K366" s="625"/>
      <c r="L366" s="589"/>
      <c r="M366" s="625"/>
      <c r="N366" s="587"/>
      <c r="O366" s="587"/>
    </row>
    <row r="367" spans="2:15" ht="15">
      <c r="B367" s="2"/>
      <c r="C367" s="119"/>
      <c r="D367" s="2"/>
      <c r="E367" s="2"/>
      <c r="F367" s="2"/>
      <c r="G367" s="2"/>
      <c r="H367" s="2"/>
      <c r="I367" s="2"/>
      <c r="J367" s="720"/>
      <c r="K367" s="625"/>
      <c r="L367" s="589"/>
      <c r="M367" s="625"/>
      <c r="N367" s="587"/>
      <c r="O367" s="587"/>
    </row>
    <row r="368" spans="2:15" ht="15">
      <c r="B368" s="2"/>
      <c r="C368" s="119"/>
      <c r="D368" s="2"/>
      <c r="E368" s="2"/>
      <c r="F368" s="2"/>
      <c r="G368" s="2"/>
      <c r="H368" s="2"/>
      <c r="I368" s="2"/>
      <c r="J368" s="720"/>
      <c r="K368" s="625"/>
      <c r="L368" s="589"/>
      <c r="M368" s="625"/>
      <c r="N368" s="587"/>
      <c r="O368" s="587"/>
    </row>
    <row r="369" spans="2:15" ht="15">
      <c r="B369" s="2"/>
      <c r="C369" s="119"/>
      <c r="D369" s="2"/>
      <c r="E369" s="2"/>
      <c r="F369" s="2"/>
      <c r="G369" s="2"/>
      <c r="H369" s="2"/>
      <c r="I369" s="2"/>
      <c r="J369" s="720"/>
      <c r="K369" s="625"/>
      <c r="L369" s="589"/>
      <c r="M369" s="625"/>
      <c r="N369" s="587"/>
      <c r="O369" s="587"/>
    </row>
    <row r="370" spans="2:15" ht="15">
      <c r="B370" s="2"/>
      <c r="C370" s="119"/>
      <c r="D370" s="2"/>
      <c r="E370" s="2"/>
      <c r="F370" s="2"/>
      <c r="G370" s="2"/>
      <c r="H370" s="2"/>
      <c r="I370" s="2"/>
      <c r="J370" s="720"/>
      <c r="K370" s="625"/>
      <c r="L370" s="589"/>
      <c r="M370" s="625"/>
      <c r="N370" s="587"/>
      <c r="O370" s="587"/>
    </row>
    <row r="371" spans="2:15" ht="15">
      <c r="B371" s="2"/>
      <c r="C371" s="119"/>
      <c r="D371" s="2"/>
      <c r="E371" s="2"/>
      <c r="F371" s="2"/>
      <c r="G371" s="2"/>
      <c r="H371" s="2"/>
      <c r="I371" s="2"/>
      <c r="J371" s="720"/>
      <c r="K371" s="625"/>
      <c r="L371" s="589"/>
      <c r="M371" s="625"/>
      <c r="N371" s="587"/>
      <c r="O371" s="587"/>
    </row>
    <row r="372" spans="2:15" ht="15">
      <c r="B372" s="2"/>
      <c r="C372" s="119"/>
      <c r="D372" s="2"/>
      <c r="E372" s="2"/>
      <c r="F372" s="2"/>
      <c r="G372" s="2"/>
      <c r="H372" s="2"/>
      <c r="I372" s="2"/>
      <c r="J372" s="720"/>
      <c r="K372" s="625"/>
      <c r="L372" s="589"/>
      <c r="M372" s="625"/>
      <c r="N372" s="587"/>
      <c r="O372" s="587"/>
    </row>
    <row r="373" spans="2:15" ht="15">
      <c r="B373" s="2"/>
      <c r="C373" s="119"/>
      <c r="D373" s="2"/>
      <c r="E373" s="2"/>
      <c r="F373" s="2"/>
      <c r="G373" s="2"/>
      <c r="H373" s="2"/>
      <c r="I373" s="2"/>
      <c r="J373" s="720"/>
      <c r="K373" s="625"/>
      <c r="L373" s="589"/>
      <c r="M373" s="625"/>
      <c r="N373" s="587"/>
      <c r="O373" s="587"/>
    </row>
    <row r="374" spans="2:15" ht="15">
      <c r="B374" s="2"/>
      <c r="C374" s="119"/>
      <c r="D374" s="2"/>
      <c r="E374" s="2"/>
      <c r="F374" s="2"/>
      <c r="G374" s="2"/>
      <c r="H374" s="2"/>
      <c r="I374" s="2"/>
      <c r="J374" s="720"/>
      <c r="K374" s="625"/>
      <c r="L374" s="589"/>
      <c r="M374" s="625"/>
      <c r="N374" s="587"/>
      <c r="O374" s="587"/>
    </row>
    <row r="375" spans="2:15" ht="15">
      <c r="B375" s="2"/>
      <c r="C375" s="119"/>
      <c r="D375" s="2"/>
      <c r="E375" s="2"/>
      <c r="F375" s="2"/>
      <c r="G375" s="2"/>
      <c r="H375" s="2"/>
      <c r="I375" s="2"/>
      <c r="J375" s="720"/>
      <c r="K375" s="625"/>
      <c r="L375" s="589"/>
      <c r="M375" s="625"/>
      <c r="N375" s="587"/>
      <c r="O375" s="587"/>
    </row>
    <row r="376" spans="2:15" ht="15">
      <c r="B376" s="2"/>
      <c r="C376" s="119"/>
      <c r="D376" s="2"/>
      <c r="E376" s="2"/>
      <c r="F376" s="2"/>
      <c r="G376" s="2"/>
      <c r="H376" s="2"/>
      <c r="I376" s="2"/>
      <c r="J376" s="720"/>
      <c r="K376" s="625"/>
      <c r="L376" s="589"/>
      <c r="M376" s="625"/>
      <c r="N376" s="587"/>
      <c r="O376" s="587"/>
    </row>
    <row r="377" spans="2:15" ht="15">
      <c r="B377" s="2"/>
      <c r="C377" s="119"/>
      <c r="D377" s="2"/>
      <c r="E377" s="2"/>
      <c r="F377" s="2"/>
      <c r="G377" s="2"/>
      <c r="H377" s="2"/>
      <c r="I377" s="2"/>
      <c r="J377" s="720"/>
      <c r="K377" s="625"/>
      <c r="L377" s="589"/>
      <c r="M377" s="625"/>
      <c r="N377" s="587"/>
      <c r="O377" s="587"/>
    </row>
    <row r="378" spans="2:15" ht="15">
      <c r="B378" s="2"/>
      <c r="C378" s="119"/>
      <c r="D378" s="2"/>
      <c r="E378" s="2"/>
      <c r="F378" s="2"/>
      <c r="G378" s="2"/>
      <c r="H378" s="2"/>
      <c r="I378" s="2"/>
      <c r="J378" s="720"/>
      <c r="K378" s="625"/>
      <c r="L378" s="589"/>
      <c r="M378" s="625"/>
      <c r="N378" s="587"/>
      <c r="O378" s="587"/>
    </row>
    <row r="379" spans="2:15" ht="15">
      <c r="B379" s="2"/>
      <c r="C379" s="119"/>
      <c r="D379" s="2"/>
      <c r="E379" s="2"/>
      <c r="F379" s="2"/>
      <c r="G379" s="2"/>
      <c r="H379" s="2"/>
      <c r="I379" s="2"/>
      <c r="J379" s="720"/>
      <c r="K379" s="625"/>
      <c r="L379" s="589"/>
      <c r="M379" s="625"/>
      <c r="N379" s="587"/>
      <c r="O379" s="587"/>
    </row>
    <row r="380" spans="2:15" ht="15">
      <c r="B380" s="2"/>
      <c r="C380" s="119"/>
      <c r="D380" s="2"/>
      <c r="E380" s="2"/>
      <c r="F380" s="2"/>
      <c r="G380" s="2"/>
      <c r="H380" s="2"/>
      <c r="I380" s="2"/>
      <c r="J380" s="720"/>
      <c r="K380" s="625"/>
      <c r="L380" s="589"/>
      <c r="M380" s="625"/>
      <c r="N380" s="587"/>
      <c r="O380" s="587"/>
    </row>
    <row r="381" spans="2:15" ht="15">
      <c r="B381" s="2"/>
      <c r="C381" s="119"/>
      <c r="D381" s="2"/>
      <c r="E381" s="2"/>
      <c r="F381" s="2"/>
      <c r="G381" s="2"/>
      <c r="H381" s="2"/>
      <c r="I381" s="2"/>
      <c r="J381" s="720"/>
      <c r="K381" s="625"/>
      <c r="L381" s="589"/>
      <c r="M381" s="625"/>
      <c r="N381" s="587"/>
      <c r="O381" s="587"/>
    </row>
    <row r="382" spans="2:15" ht="15">
      <c r="B382" s="2"/>
      <c r="C382" s="119"/>
      <c r="D382" s="2"/>
      <c r="E382" s="2"/>
      <c r="F382" s="2"/>
      <c r="G382" s="2"/>
      <c r="H382" s="2"/>
      <c r="I382" s="2"/>
      <c r="J382" s="720"/>
      <c r="K382" s="625"/>
      <c r="L382" s="589"/>
      <c r="M382" s="625"/>
      <c r="N382" s="587"/>
      <c r="O382" s="587"/>
    </row>
    <row r="383" spans="2:15" ht="15">
      <c r="B383" s="2"/>
      <c r="C383" s="119"/>
      <c r="D383" s="2"/>
      <c r="E383" s="2"/>
      <c r="F383" s="2"/>
      <c r="G383" s="2"/>
      <c r="H383" s="2"/>
      <c r="I383" s="2"/>
      <c r="J383" s="720"/>
      <c r="K383" s="625"/>
      <c r="L383" s="589"/>
      <c r="M383" s="625"/>
      <c r="N383" s="587"/>
      <c r="O383" s="587"/>
    </row>
    <row r="384" spans="2:15" ht="15">
      <c r="B384" s="2"/>
      <c r="C384" s="119"/>
      <c r="D384" s="2"/>
      <c r="E384" s="2"/>
      <c r="F384" s="2"/>
      <c r="G384" s="2"/>
      <c r="H384" s="2"/>
      <c r="I384" s="2"/>
      <c r="J384" s="720"/>
      <c r="K384" s="625"/>
      <c r="L384" s="589"/>
      <c r="M384" s="625"/>
      <c r="N384" s="587"/>
      <c r="O384" s="587"/>
    </row>
    <row r="385" spans="2:15" ht="15">
      <c r="B385" s="2"/>
      <c r="C385" s="119"/>
      <c r="D385" s="2"/>
      <c r="E385" s="2"/>
      <c r="F385" s="2"/>
      <c r="G385" s="2"/>
      <c r="H385" s="2"/>
      <c r="I385" s="2"/>
      <c r="J385" s="720"/>
      <c r="K385" s="625"/>
      <c r="L385" s="589"/>
      <c r="M385" s="625"/>
      <c r="N385" s="587"/>
      <c r="O385" s="587"/>
    </row>
    <row r="386" spans="2:15" ht="15">
      <c r="B386" s="2"/>
      <c r="C386" s="119"/>
      <c r="D386" s="2"/>
      <c r="E386" s="2"/>
      <c r="F386" s="2"/>
      <c r="G386" s="2"/>
      <c r="H386" s="2"/>
      <c r="I386" s="2"/>
      <c r="J386" s="720"/>
      <c r="K386" s="625"/>
      <c r="L386" s="589"/>
      <c r="M386" s="625"/>
      <c r="N386" s="587"/>
      <c r="O386" s="587"/>
    </row>
    <row r="387" spans="2:15" ht="15">
      <c r="B387" s="2"/>
      <c r="C387" s="119"/>
      <c r="D387" s="2"/>
      <c r="E387" s="2"/>
      <c r="F387" s="2"/>
      <c r="G387" s="2"/>
      <c r="H387" s="2"/>
      <c r="I387" s="2"/>
      <c r="J387" s="720"/>
      <c r="K387" s="625"/>
      <c r="L387" s="589"/>
      <c r="M387" s="625"/>
      <c r="N387" s="587"/>
      <c r="O387" s="587"/>
    </row>
    <row r="388" spans="2:15" ht="15">
      <c r="B388" s="2"/>
      <c r="C388" s="119"/>
      <c r="D388" s="2"/>
      <c r="E388" s="2"/>
      <c r="F388" s="2"/>
      <c r="G388" s="2"/>
      <c r="H388" s="2"/>
      <c r="I388" s="2"/>
      <c r="J388" s="720"/>
      <c r="K388" s="625"/>
      <c r="L388" s="589"/>
      <c r="M388" s="625"/>
      <c r="N388" s="587"/>
      <c r="O388" s="587"/>
    </row>
    <row r="389" spans="2:15" ht="15">
      <c r="B389" s="2"/>
      <c r="C389" s="119"/>
      <c r="D389" s="2"/>
      <c r="E389" s="2"/>
      <c r="F389" s="2"/>
      <c r="G389" s="2"/>
      <c r="H389" s="2"/>
      <c r="I389" s="2"/>
      <c r="J389" s="720"/>
      <c r="K389" s="625"/>
      <c r="L389" s="589"/>
      <c r="M389" s="625"/>
      <c r="N389" s="587"/>
      <c r="O389" s="587"/>
    </row>
    <row r="390" spans="2:15" ht="15">
      <c r="B390" s="2"/>
      <c r="C390" s="119"/>
      <c r="D390" s="2"/>
      <c r="E390" s="2"/>
      <c r="F390" s="2"/>
      <c r="G390" s="2"/>
      <c r="H390" s="2"/>
      <c r="I390" s="2"/>
      <c r="J390" s="720"/>
      <c r="K390" s="625"/>
      <c r="L390" s="589"/>
      <c r="M390" s="625"/>
      <c r="N390" s="587"/>
      <c r="O390" s="587"/>
    </row>
    <row r="391" spans="2:15" ht="15">
      <c r="B391" s="2"/>
      <c r="C391" s="119"/>
      <c r="D391" s="2"/>
      <c r="E391" s="2"/>
      <c r="F391" s="2"/>
      <c r="G391" s="2"/>
      <c r="H391" s="2"/>
      <c r="I391" s="2"/>
      <c r="J391" s="720"/>
      <c r="K391" s="625"/>
      <c r="L391" s="589"/>
      <c r="M391" s="625"/>
      <c r="N391" s="587"/>
      <c r="O391" s="587"/>
    </row>
    <row r="392" spans="2:15" ht="15">
      <c r="B392" s="2"/>
      <c r="C392" s="119"/>
      <c r="D392" s="2"/>
      <c r="E392" s="2"/>
      <c r="F392" s="2"/>
      <c r="G392" s="2"/>
      <c r="H392" s="2"/>
      <c r="I392" s="2"/>
      <c r="J392" s="720"/>
      <c r="K392" s="625"/>
      <c r="L392" s="589"/>
      <c r="M392" s="625"/>
      <c r="N392" s="587"/>
      <c r="O392" s="587"/>
    </row>
    <row r="393" spans="2:15" ht="15">
      <c r="B393" s="2"/>
      <c r="C393" s="119"/>
      <c r="D393" s="2"/>
      <c r="E393" s="2"/>
      <c r="F393" s="2"/>
      <c r="G393" s="2"/>
      <c r="H393" s="2"/>
      <c r="I393" s="2"/>
      <c r="J393" s="720"/>
      <c r="K393" s="625"/>
      <c r="L393" s="589"/>
      <c r="M393" s="625"/>
      <c r="N393" s="587"/>
      <c r="O393" s="587"/>
    </row>
    <row r="394" spans="2:15" ht="15">
      <c r="B394" s="2"/>
      <c r="C394" s="119"/>
      <c r="D394" s="2"/>
      <c r="E394" s="2"/>
      <c r="F394" s="2"/>
      <c r="G394" s="2"/>
      <c r="H394" s="2"/>
      <c r="I394" s="2"/>
      <c r="J394" s="720"/>
      <c r="K394" s="625"/>
      <c r="L394" s="589"/>
      <c r="M394" s="625"/>
      <c r="N394" s="587"/>
      <c r="O394" s="587"/>
    </row>
    <row r="395" spans="2:15" ht="15">
      <c r="B395" s="2"/>
      <c r="C395" s="119"/>
      <c r="D395" s="2"/>
      <c r="E395" s="2"/>
      <c r="F395" s="2"/>
      <c r="G395" s="2"/>
      <c r="H395" s="2"/>
      <c r="I395" s="2"/>
      <c r="J395" s="720"/>
      <c r="K395" s="625"/>
      <c r="L395" s="589"/>
      <c r="M395" s="625"/>
      <c r="N395" s="587"/>
      <c r="O395" s="587"/>
    </row>
    <row r="396" spans="2:15" ht="15">
      <c r="B396" s="2"/>
      <c r="C396" s="119"/>
      <c r="D396" s="2"/>
      <c r="E396" s="2"/>
      <c r="F396" s="2"/>
      <c r="G396" s="2"/>
      <c r="H396" s="2"/>
      <c r="I396" s="2"/>
      <c r="J396" s="720"/>
      <c r="K396" s="625"/>
      <c r="L396" s="589"/>
      <c r="M396" s="625"/>
      <c r="N396" s="587"/>
      <c r="O396" s="587"/>
    </row>
    <row r="397" spans="2:15" ht="15">
      <c r="B397" s="2"/>
      <c r="C397" s="119"/>
      <c r="D397" s="2"/>
      <c r="E397" s="2"/>
      <c r="F397" s="2"/>
      <c r="G397" s="2"/>
      <c r="H397" s="2"/>
      <c r="I397" s="2"/>
      <c r="J397" s="720"/>
      <c r="K397" s="625"/>
      <c r="L397" s="589"/>
      <c r="M397" s="625"/>
      <c r="N397" s="587"/>
      <c r="O397" s="587"/>
    </row>
    <row r="398" spans="2:15" ht="15">
      <c r="B398" s="2"/>
      <c r="C398" s="119"/>
      <c r="D398" s="2"/>
      <c r="E398" s="2"/>
      <c r="F398" s="2"/>
      <c r="G398" s="2"/>
      <c r="H398" s="2"/>
      <c r="I398" s="2"/>
      <c r="J398" s="720"/>
      <c r="K398" s="625"/>
      <c r="L398" s="589"/>
      <c r="M398" s="625"/>
      <c r="N398" s="587"/>
      <c r="O398" s="587"/>
    </row>
    <row r="399" spans="2:15" ht="15">
      <c r="B399" s="2"/>
      <c r="C399" s="119"/>
      <c r="D399" s="2"/>
      <c r="E399" s="2"/>
      <c r="F399" s="2"/>
      <c r="G399" s="2"/>
      <c r="H399" s="2"/>
      <c r="I399" s="2"/>
      <c r="J399" s="720"/>
      <c r="K399" s="625"/>
      <c r="L399" s="589"/>
      <c r="M399" s="625"/>
      <c r="N399" s="587"/>
      <c r="O399" s="587"/>
    </row>
    <row r="400" spans="2:15" ht="15">
      <c r="B400" s="2"/>
      <c r="C400" s="119"/>
      <c r="D400" s="2"/>
      <c r="E400" s="2"/>
      <c r="F400" s="2"/>
      <c r="G400" s="2"/>
      <c r="H400" s="2"/>
      <c r="I400" s="2"/>
      <c r="J400" s="720"/>
      <c r="K400" s="625"/>
      <c r="L400" s="589"/>
      <c r="M400" s="625"/>
      <c r="N400" s="587"/>
      <c r="O400" s="587"/>
    </row>
    <row r="401" spans="2:15" ht="15">
      <c r="B401" s="2"/>
      <c r="C401" s="119"/>
      <c r="D401" s="2"/>
      <c r="E401" s="2"/>
      <c r="F401" s="2"/>
      <c r="G401" s="2"/>
      <c r="H401" s="2"/>
      <c r="I401" s="2"/>
      <c r="J401" s="720"/>
      <c r="K401" s="625"/>
      <c r="L401" s="589"/>
      <c r="M401" s="625"/>
      <c r="N401" s="587"/>
      <c r="O401" s="587"/>
    </row>
    <row r="402" spans="2:15" ht="15">
      <c r="B402" s="2"/>
      <c r="C402" s="119"/>
      <c r="D402" s="2"/>
      <c r="E402" s="2"/>
      <c r="F402" s="2"/>
      <c r="G402" s="2"/>
      <c r="H402" s="2"/>
      <c r="I402" s="2"/>
      <c r="J402" s="720"/>
      <c r="K402" s="625"/>
      <c r="L402" s="589"/>
      <c r="M402" s="625"/>
      <c r="N402" s="587"/>
      <c r="O402" s="587"/>
    </row>
    <row r="403" spans="2:15" ht="15">
      <c r="B403" s="2"/>
      <c r="C403" s="119"/>
      <c r="D403" s="2"/>
      <c r="E403" s="2"/>
      <c r="F403" s="2"/>
      <c r="G403" s="2"/>
      <c r="H403" s="2"/>
      <c r="I403" s="2"/>
      <c r="J403" s="720"/>
      <c r="K403" s="625"/>
      <c r="L403" s="589"/>
      <c r="M403" s="625"/>
      <c r="N403" s="587"/>
      <c r="O403" s="587"/>
    </row>
    <row r="404" spans="2:15" ht="15">
      <c r="B404" s="2"/>
      <c r="C404" s="119"/>
      <c r="D404" s="2"/>
      <c r="E404" s="2"/>
      <c r="F404" s="2"/>
      <c r="G404" s="2"/>
      <c r="H404" s="2"/>
      <c r="I404" s="2"/>
      <c r="J404" s="720"/>
      <c r="K404" s="625"/>
      <c r="L404" s="589"/>
      <c r="M404" s="625"/>
      <c r="N404" s="587"/>
      <c r="O404" s="587"/>
    </row>
    <row r="405" spans="2:15" ht="15">
      <c r="B405" s="2"/>
      <c r="C405" s="119"/>
      <c r="D405" s="2"/>
      <c r="E405" s="2"/>
      <c r="F405" s="2"/>
      <c r="G405" s="2"/>
      <c r="H405" s="2"/>
      <c r="I405" s="2"/>
      <c r="J405" s="720"/>
      <c r="K405" s="625"/>
      <c r="L405" s="589"/>
      <c r="M405" s="625"/>
      <c r="N405" s="587"/>
      <c r="O405" s="587"/>
    </row>
    <row r="406" spans="2:15" ht="15">
      <c r="B406" s="2"/>
      <c r="C406" s="119"/>
      <c r="D406" s="2"/>
      <c r="E406" s="2"/>
      <c r="F406" s="2"/>
      <c r="G406" s="2"/>
      <c r="H406" s="2"/>
      <c r="I406" s="2"/>
      <c r="J406" s="720"/>
      <c r="K406" s="625"/>
      <c r="L406" s="589"/>
      <c r="M406" s="625"/>
      <c r="N406" s="587"/>
      <c r="O406" s="587"/>
    </row>
    <row r="407" spans="2:15" ht="15">
      <c r="B407" s="2"/>
      <c r="C407" s="119"/>
      <c r="D407" s="2"/>
      <c r="E407" s="2"/>
      <c r="F407" s="2"/>
      <c r="G407" s="2"/>
      <c r="H407" s="2"/>
      <c r="I407" s="2"/>
      <c r="J407" s="720"/>
      <c r="K407" s="625"/>
      <c r="L407" s="589"/>
      <c r="M407" s="625"/>
      <c r="N407" s="587"/>
      <c r="O407" s="587"/>
    </row>
    <row r="408" spans="2:15" ht="15">
      <c r="B408" s="2"/>
      <c r="C408" s="119"/>
      <c r="D408" s="2"/>
      <c r="E408" s="2"/>
      <c r="F408" s="2"/>
      <c r="G408" s="2"/>
      <c r="H408" s="2"/>
      <c r="I408" s="2"/>
      <c r="J408" s="720"/>
      <c r="K408" s="625"/>
      <c r="L408" s="589"/>
      <c r="M408" s="625"/>
      <c r="N408" s="587"/>
      <c r="O408" s="587"/>
    </row>
    <row r="409" spans="2:15" ht="15">
      <c r="B409" s="2"/>
      <c r="C409" s="119"/>
      <c r="D409" s="2"/>
      <c r="E409" s="2"/>
      <c r="F409" s="2"/>
      <c r="G409" s="2"/>
      <c r="H409" s="2"/>
      <c r="I409" s="2"/>
      <c r="J409" s="720"/>
      <c r="K409" s="625"/>
      <c r="L409" s="589"/>
      <c r="M409" s="625"/>
      <c r="N409" s="587"/>
      <c r="O409" s="587"/>
    </row>
    <row r="410" spans="2:15" ht="15">
      <c r="B410" s="2"/>
      <c r="C410" s="119"/>
      <c r="D410" s="2"/>
      <c r="E410" s="2"/>
      <c r="F410" s="2"/>
      <c r="G410" s="2"/>
      <c r="H410" s="2"/>
      <c r="I410" s="2"/>
      <c r="J410" s="720"/>
      <c r="K410" s="625"/>
      <c r="L410" s="589"/>
      <c r="M410" s="625"/>
      <c r="N410" s="587"/>
      <c r="O410" s="587"/>
    </row>
    <row r="411" spans="2:15" ht="15">
      <c r="B411" s="2"/>
      <c r="C411" s="119"/>
      <c r="D411" s="2"/>
      <c r="E411" s="2"/>
      <c r="F411" s="2"/>
      <c r="G411" s="2"/>
      <c r="H411" s="2"/>
      <c r="I411" s="2"/>
      <c r="J411" s="720"/>
      <c r="K411" s="625"/>
      <c r="L411" s="589"/>
      <c r="M411" s="625"/>
      <c r="N411" s="587"/>
      <c r="O411" s="587"/>
    </row>
    <row r="412" spans="3:15" ht="15">
      <c r="C412" s="119"/>
      <c r="D412" s="2"/>
      <c r="E412" s="2"/>
      <c r="F412" s="2"/>
      <c r="G412" s="2"/>
      <c r="H412" s="2"/>
      <c r="I412" s="2"/>
      <c r="J412" s="720"/>
      <c r="K412" s="625"/>
      <c r="L412" s="589"/>
      <c r="M412" s="625"/>
      <c r="N412" s="587"/>
      <c r="O412" s="587"/>
    </row>
  </sheetData>
  <sheetProtection/>
  <mergeCells count="111">
    <mergeCell ref="B22:B23"/>
    <mergeCell ref="E22:E23"/>
    <mergeCell ref="F22:F23"/>
    <mergeCell ref="J22:J23"/>
    <mergeCell ref="I22:I23"/>
    <mergeCell ref="H22:H23"/>
    <mergeCell ref="G22:G23"/>
    <mergeCell ref="D22:D23"/>
    <mergeCell ref="C22:C23"/>
    <mergeCell ref="N18:N19"/>
    <mergeCell ref="B9:B10"/>
    <mergeCell ref="C9:C10"/>
    <mergeCell ref="D9:D10"/>
    <mergeCell ref="G9:G10"/>
    <mergeCell ref="H9:H10"/>
    <mergeCell ref="I9:I10"/>
    <mergeCell ref="J9:J10"/>
    <mergeCell ref="K9:K10"/>
    <mergeCell ref="L9:L10"/>
    <mergeCell ref="M9:M10"/>
    <mergeCell ref="N9:N10"/>
    <mergeCell ref="O9:O10"/>
    <mergeCell ref="B11:B12"/>
    <mergeCell ref="C11:C12"/>
    <mergeCell ref="D11:D12"/>
    <mergeCell ref="G11:G12"/>
    <mergeCell ref="H11:H12"/>
    <mergeCell ref="I11:I12"/>
    <mergeCell ref="J11:J12"/>
    <mergeCell ref="K11:K12"/>
    <mergeCell ref="L11:L12"/>
    <mergeCell ref="M11:M12"/>
    <mergeCell ref="N11:N12"/>
    <mergeCell ref="O11:O12"/>
    <mergeCell ref="B20:B21"/>
    <mergeCell ref="C20:C21"/>
    <mergeCell ref="D20:D21"/>
    <mergeCell ref="G20:G21"/>
    <mergeCell ref="H20:H21"/>
    <mergeCell ref="I20:I21"/>
    <mergeCell ref="J20:J21"/>
    <mergeCell ref="K20:K21"/>
    <mergeCell ref="L20:L21"/>
    <mergeCell ref="M20:M21"/>
    <mergeCell ref="N20:N21"/>
    <mergeCell ref="O20:O21"/>
    <mergeCell ref="M22:M23"/>
    <mergeCell ref="N22:N23"/>
    <mergeCell ref="O22:O23"/>
    <mergeCell ref="K24:K25"/>
    <mergeCell ref="L24:L25"/>
    <mergeCell ref="M24:M25"/>
    <mergeCell ref="N24:N25"/>
    <mergeCell ref="O24:O25"/>
    <mergeCell ref="L22:L23"/>
    <mergeCell ref="K22:K23"/>
    <mergeCell ref="B24:B25"/>
    <mergeCell ref="C24:C25"/>
    <mergeCell ref="D24:D25"/>
    <mergeCell ref="G24:G25"/>
    <mergeCell ref="H24:H25"/>
    <mergeCell ref="B128:B130"/>
    <mergeCell ref="C128:C130"/>
    <mergeCell ref="D128:D130"/>
    <mergeCell ref="E128:E130"/>
    <mergeCell ref="F128:F130"/>
    <mergeCell ref="J24:J25"/>
    <mergeCell ref="I24:I25"/>
    <mergeCell ref="G128:G130"/>
    <mergeCell ref="H128:H130"/>
    <mergeCell ref="I128:I130"/>
    <mergeCell ref="J128:J130"/>
    <mergeCell ref="K128:K130"/>
    <mergeCell ref="L128:L130"/>
    <mergeCell ref="N128:N130"/>
    <mergeCell ref="O128:O130"/>
    <mergeCell ref="B133:B134"/>
    <mergeCell ref="C133:C134"/>
    <mergeCell ref="D133:D134"/>
    <mergeCell ref="G133:G134"/>
    <mergeCell ref="H133:H134"/>
    <mergeCell ref="I133:I134"/>
    <mergeCell ref="J133:J134"/>
    <mergeCell ref="K133:K134"/>
    <mergeCell ref="L133:L134"/>
    <mergeCell ref="M133:M134"/>
    <mergeCell ref="B176:B177"/>
    <mergeCell ref="C176:C177"/>
    <mergeCell ref="D176:D177"/>
    <mergeCell ref="G176:G177"/>
    <mergeCell ref="H176:H177"/>
    <mergeCell ref="I176:I177"/>
    <mergeCell ref="J176:J177"/>
    <mergeCell ref="K176:K177"/>
    <mergeCell ref="L176:L177"/>
    <mergeCell ref="M176:M177"/>
    <mergeCell ref="N176:N177"/>
    <mergeCell ref="O176:O177"/>
    <mergeCell ref="O215:O217"/>
    <mergeCell ref="B215:B217"/>
    <mergeCell ref="C215:C217"/>
    <mergeCell ref="D215:D217"/>
    <mergeCell ref="G215:G217"/>
    <mergeCell ref="H215:H217"/>
    <mergeCell ref="I215:I217"/>
    <mergeCell ref="M265:N265"/>
    <mergeCell ref="J215:J217"/>
    <mergeCell ref="K215:K217"/>
    <mergeCell ref="L215:L217"/>
    <mergeCell ref="M215:M217"/>
    <mergeCell ref="N215:N217"/>
  </mergeCells>
  <printOptions/>
  <pageMargins left="0.7480314960629921" right="0.7480314960629921" top="0.984251968503937" bottom="0.984251968503937" header="0.5118110236220472" footer="0.5118110236220472"/>
  <pageSetup fitToHeight="1" fitToWidth="1" horizontalDpi="600" verticalDpi="600" orientation="landscape" paperSize="9" scale="10" r:id="rId1"/>
  <colBreaks count="1" manualBreakCount="1">
    <brk id="17" max="65535" man="1"/>
  </col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dive4046223</cp:lastModifiedBy>
  <cp:lastPrinted>2021-04-15T10:09:22Z</cp:lastPrinted>
  <dcterms:created xsi:type="dcterms:W3CDTF">1996-11-05T10:16:36Z</dcterms:created>
  <dcterms:modified xsi:type="dcterms:W3CDTF">2021-05-05T11:45:02Z</dcterms:modified>
  <cp:category/>
  <cp:version/>
  <cp:contentType/>
  <cp:contentStatus/>
</cp:coreProperties>
</file>