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/>
  </bookViews>
  <sheets>
    <sheet name="ALLEGATO 1" sheetId="1" r:id="rId1"/>
  </sheets>
  <definedNames>
    <definedName name="_xlnm.Print_Area" localSheetId="0">'ALLEGATO 1'!$A$1:$AC$169</definedName>
    <definedName name="_xlnm.Print_Titles" localSheetId="0">'ALLEGATO 1'!$3:$3</definedName>
  </definedNames>
  <calcPr calcId="162913"/>
</workbook>
</file>

<file path=xl/calcChain.xml><?xml version="1.0" encoding="utf-8"?>
<calcChain xmlns="http://schemas.openxmlformats.org/spreadsheetml/2006/main">
  <c r="AC169" i="1"/>
  <c r="AC24"/>
  <c r="AC25"/>
  <c r="AC26"/>
  <c r="AC27"/>
  <c r="AC28"/>
  <c r="AC30"/>
  <c r="AC31"/>
  <c r="AC32"/>
  <c r="AC33"/>
  <c r="AC35"/>
  <c r="AC36" s="1"/>
  <c r="AC37"/>
  <c r="AC38"/>
  <c r="AC39"/>
  <c r="AC40"/>
  <c r="AC41"/>
  <c r="AC42"/>
  <c r="AC43"/>
  <c r="AC44"/>
  <c r="AC45"/>
  <c r="AC46"/>
  <c r="AC47"/>
  <c r="AC48"/>
  <c r="AC49"/>
  <c r="AC51"/>
  <c r="AC52"/>
  <c r="AC53"/>
  <c r="AC54"/>
  <c r="AC56"/>
  <c r="AC57"/>
  <c r="AC58"/>
  <c r="AC59"/>
  <c r="AC60"/>
  <c r="AC61"/>
  <c r="AC63"/>
  <c r="AC64" s="1"/>
  <c r="AC65"/>
  <c r="AC66" s="1"/>
  <c r="AC67"/>
  <c r="AC68"/>
  <c r="AC69"/>
  <c r="AC70"/>
  <c r="AC71"/>
  <c r="AC72"/>
  <c r="AC73"/>
  <c r="AC74"/>
  <c r="AC76"/>
  <c r="AC77"/>
  <c r="AC78"/>
  <c r="AC79"/>
  <c r="AC81"/>
  <c r="AC82"/>
  <c r="AC84"/>
  <c r="AC85"/>
  <c r="AC86"/>
  <c r="AC88"/>
  <c r="AC89"/>
  <c r="AC90"/>
  <c r="AC91"/>
  <c r="AC93"/>
  <c r="AC94"/>
  <c r="AC95"/>
  <c r="AC97"/>
  <c r="AC98"/>
  <c r="AC99"/>
  <c r="AC101"/>
  <c r="AC102"/>
  <c r="AC104"/>
  <c r="AC105"/>
  <c r="AC106"/>
  <c r="AC108"/>
  <c r="AC109"/>
  <c r="AC110"/>
  <c r="AC111"/>
  <c r="AC113"/>
  <c r="AC114"/>
  <c r="AC115"/>
  <c r="AC117"/>
  <c r="AC118"/>
  <c r="AC119"/>
  <c r="AC121"/>
  <c r="AC122"/>
  <c r="AC123"/>
  <c r="AC125"/>
  <c r="AC126" s="1"/>
  <c r="AC127"/>
  <c r="AC128" s="1"/>
  <c r="AC129"/>
  <c r="AC130" s="1"/>
  <c r="AC131"/>
  <c r="AC132"/>
  <c r="AC133"/>
  <c r="AC135"/>
  <c r="AC136"/>
  <c r="AC137"/>
  <c r="AC138"/>
  <c r="AC140"/>
  <c r="AC141"/>
  <c r="AC142"/>
  <c r="AC143"/>
  <c r="AC144"/>
  <c r="AC145"/>
  <c r="AC147"/>
  <c r="AC148"/>
  <c r="AC149"/>
  <c r="AC150"/>
  <c r="AC152"/>
  <c r="AC153"/>
  <c r="AC155"/>
  <c r="AC156" s="1"/>
  <c r="AC157"/>
  <c r="AC158" s="1"/>
  <c r="AC159"/>
  <c r="AC160" s="1"/>
  <c r="AC161"/>
  <c r="AC162" s="1"/>
  <c r="AC163"/>
  <c r="AC164"/>
  <c r="AC165"/>
  <c r="AC167"/>
  <c r="AC7"/>
  <c r="AC8"/>
  <c r="AC9"/>
  <c r="AC10"/>
  <c r="AC11"/>
  <c r="AC12"/>
  <c r="AC13"/>
  <c r="AC14"/>
  <c r="AC15"/>
  <c r="AC16"/>
  <c r="AC17"/>
  <c r="AC18"/>
  <c r="AC19"/>
  <c r="AC20"/>
  <c r="AC21"/>
  <c r="AC22"/>
  <c r="AC6"/>
  <c r="AC5"/>
  <c r="AC4"/>
  <c r="AC116" l="1"/>
  <c r="AC100"/>
  <c r="AC83"/>
  <c r="AC96"/>
  <c r="AC166"/>
  <c r="AC146"/>
  <c r="AC139"/>
  <c r="AC124"/>
  <c r="AC120"/>
  <c r="AC107"/>
  <c r="AC103"/>
  <c r="AC92"/>
  <c r="AC75"/>
  <c r="AC55"/>
  <c r="AC50"/>
  <c r="AC29"/>
  <c r="AC151"/>
  <c r="AC112"/>
  <c r="AC80"/>
  <c r="AC87"/>
  <c r="AC62"/>
  <c r="AC34"/>
  <c r="AC23"/>
  <c r="AC154"/>
  <c r="AC134"/>
</calcChain>
</file>

<file path=xl/sharedStrings.xml><?xml version="1.0" encoding="utf-8"?>
<sst xmlns="http://schemas.openxmlformats.org/spreadsheetml/2006/main" count="359" uniqueCount="196">
  <si>
    <t>Macrostruttura</t>
  </si>
  <si>
    <t>Ufficio</t>
  </si>
  <si>
    <t>Anno</t>
  </si>
  <si>
    <t>1997</t>
  </si>
  <si>
    <t>1998</t>
  </si>
  <si>
    <t>1999</t>
  </si>
  <si>
    <t>2000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</si>
  <si>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</si>
  <si>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</si>
  <si>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</si>
  <si>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</si>
  <si>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</si>
  <si>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</si>
  <si>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</si>
  <si>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</si>
  <si>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</si>
  <si>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</si>
  <si>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</si>
  <si>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</si>
  <si>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</si>
  <si>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</si>
  <si>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</si>
  <si>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</si>
  <si>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</si>
  <si>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</si>
  <si>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</si>
  <si>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</si>
  <si>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</si>
  <si>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AREA FARMACEUTICA TERRITORIALE</t>
  </si>
  <si>
    <t>47 PHT-FARMACIA TERR. PHT</t>
  </si>
  <si>
    <t>57 F06-FARMACIA TERR. TRIGGIANO</t>
  </si>
  <si>
    <t>59 F11-NON USARE (vedi F16)</t>
  </si>
  <si>
    <t>61 F16-FARMACIA TERR. CTO - BARI</t>
  </si>
  <si>
    <t>63 F21-FARMACIA TERR. RUTIGLIANO</t>
  </si>
  <si>
    <t>64 F22-FARMACIA TERR. MOLA</t>
  </si>
  <si>
    <t>66 F26-FARMACIA TERR. BITONTO</t>
  </si>
  <si>
    <t>94 FAT-FARMACIA TERR. PUTIGNANO</t>
  </si>
  <si>
    <t>115 FTA-FARMACIA TERR. ALTAMURA</t>
  </si>
  <si>
    <t>116 FTC-FARMACIA TERR. ACQUAVIVA</t>
  </si>
  <si>
    <t>117 FTG-FARMACIA TERR. GRUMO</t>
  </si>
  <si>
    <t>130 AG4-FARMACIA TERR. MOLFETTA-GIOVINAZZO</t>
  </si>
  <si>
    <t>148 DA8-NON USARE (vedi F26)</t>
  </si>
  <si>
    <t>150 FTR-FARMACIA TERR. RUVO</t>
  </si>
  <si>
    <t>151 FTM-FARMACIA TERR. MONOPOLI</t>
  </si>
  <si>
    <t>152 FTV-FARMACIA TERR. CONVERSANO</t>
  </si>
  <si>
    <t>153 FTI-FARMACIA TERR. GIOIA</t>
  </si>
  <si>
    <t>157 FARMACIE CONVENZIONATE (SERV. PHT-PROD.DIABETICI)</t>
  </si>
  <si>
    <t>163 PHT</t>
  </si>
  <si>
    <t>Totale  Macrostruttura</t>
  </si>
  <si>
    <t>AREA GESTIONE RISORSE UMANE</t>
  </si>
  <si>
    <t>33 A15-AREA PERSONALE</t>
  </si>
  <si>
    <t>123 AGP-AREA PERSONALE/CONVENZIONI</t>
  </si>
  <si>
    <t>128 AG2-NON USARE (vedi AGP)</t>
  </si>
  <si>
    <t>158 IST. CARCERARI (FAT. PROFESSIONISTI/ALTRI OP. SAN)</t>
  </si>
  <si>
    <t>159 CORSI FORMAZIONE MED. GENERALE/118</t>
  </si>
  <si>
    <t>AREA PATRIMONIO</t>
  </si>
  <si>
    <t>32 A14-NON USARE(vedi E78)</t>
  </si>
  <si>
    <t>55 E78-AREA PATRIMONIO</t>
  </si>
  <si>
    <t>125 AGM-NON USARE (vedi E78)</t>
  </si>
  <si>
    <t>127 AG1-NON USARE (vedi(E78)</t>
  </si>
  <si>
    <t>AREA SERVIZI SOCIO SANITARI</t>
  </si>
  <si>
    <t>38 A20-AREA SERVIZI SOCIO SANITARI</t>
  </si>
  <si>
    <t>AREA TECNICA</t>
  </si>
  <si>
    <t>22 T87-AREA TECNICA MANUTENZIONI FONIA E PC BA4</t>
  </si>
  <si>
    <t>24 T90-AREA TECNICA PO CORATO TERLIZZI e DSS2</t>
  </si>
  <si>
    <t>68 T80-AREA TECNICA OPERE PUBBLICHE</t>
  </si>
  <si>
    <t>73 T81-AREA TECNICA OSP.DIVEN. e DSS 6-7</t>
  </si>
  <si>
    <t>74 T82-AREA TECNICA FITTI PASSIVI</t>
  </si>
  <si>
    <t>75 T83-AREA TECNICA MANUTENZIONI AUTOMEZZI</t>
  </si>
  <si>
    <t>76 T84-AREA TECNICA OSP.TRIG. e DSS 8-10-11-13</t>
  </si>
  <si>
    <t>77 T85-AREA TECNICA PO MONOPOLI-CONVERS e DSS12</t>
  </si>
  <si>
    <t>78 T86-AREA TECNICA S.PAOLO e DSS 9</t>
  </si>
  <si>
    <t>79 T88-AREA TECNICA UTENZE</t>
  </si>
  <si>
    <t>106 TEC-AREA TECNICA PO PUTIGNANO e DSS14</t>
  </si>
  <si>
    <t>124 AGT-AREA TECNICA PO ALTAMURA e DSS 4-5-3</t>
  </si>
  <si>
    <t>131 AG5-AREA TECNICA PO MOLFETTA e DSS1</t>
  </si>
  <si>
    <t>DDP</t>
  </si>
  <si>
    <t>25 A06-DIP.DIP.PATOL. DIREZIONE</t>
  </si>
  <si>
    <t>86 DDP-DIP.DIP.PATOL. BA5</t>
  </si>
  <si>
    <t>122 D5 -DIP.DIP.PATOL. BA3</t>
  </si>
  <si>
    <t>134 D12-DIP.DIP.PATOL. BA2</t>
  </si>
  <si>
    <t>DIP.PREVENZIONE</t>
  </si>
  <si>
    <t>27 A08-DIP.PREVENZIONE DIREZIONE</t>
  </si>
  <si>
    <t>28 A09-NON USARE (vedi A08)</t>
  </si>
  <si>
    <t>30 A12-NON USARE (vedi A08)</t>
  </si>
  <si>
    <t>88 DIP-DIP.PREVENZIONE BA5</t>
  </si>
  <si>
    <t>121 D4 -DIP.PREVENZIONE BA3</t>
  </si>
  <si>
    <t>132 D10-DIP.PREVENZIONE BA2</t>
  </si>
  <si>
    <t>DIPARTIMENTO ASSISTENZA TERRITORIALE</t>
  </si>
  <si>
    <t>168 DIPARTIMENTO ASSISTENZA TERRITORIALE</t>
  </si>
  <si>
    <t>DIPARTIMENTO POLITICHE DEL FARMACO</t>
  </si>
  <si>
    <t>166 UFFICIO UNICO LIQUIDAZIONI</t>
  </si>
  <si>
    <t>DISTRETTO UNICO DI BARI</t>
  </si>
  <si>
    <t>7 P06-DSS06 PROTESICA</t>
  </si>
  <si>
    <t>8 P07-DSS07 PROTESICA</t>
  </si>
  <si>
    <t>9 P08-DSS08 PROTESICA</t>
  </si>
  <si>
    <t>40 D01-DSS06 BARI OVEST</t>
  </si>
  <si>
    <t>41 D02-DSS07 BARI CENTRO</t>
  </si>
  <si>
    <t>42 D03-DSS08 BARI EST</t>
  </si>
  <si>
    <t>161 P15-DSS UNICO BARI (EX 6,7,8)</t>
  </si>
  <si>
    <t>162 D15-DSS UNICO BARI (EX 6,7,8)</t>
  </si>
  <si>
    <t>DSM</t>
  </si>
  <si>
    <t>21 A02-DIP.SALUTE MENTALE DIREZIONE</t>
  </si>
  <si>
    <t>92 DSM-DIP.SALUTE MENTALE BA5</t>
  </si>
  <si>
    <t>120 D3 -DIP.SALUTE MENTALE BA3</t>
  </si>
  <si>
    <t>133 D11-DIP.SALUTE MENTALE BA2</t>
  </si>
  <si>
    <t>DSS.1</t>
  </si>
  <si>
    <t>2 P01-DSS01 PROTESICA</t>
  </si>
  <si>
    <t>140 DIM-DSS01 MOLFETTA-GIOVINAZZO</t>
  </si>
  <si>
    <t>DSS.2</t>
  </si>
  <si>
    <t>3 P02-DSS02 PROTESICA</t>
  </si>
  <si>
    <t>139 DIC-DSS02 CORATO-RUVO-TERLIZZI</t>
  </si>
  <si>
    <t>154 DA9-NON USARE (vedi DIC)</t>
  </si>
  <si>
    <t>DSS.3</t>
  </si>
  <si>
    <t>4 P03-DSS03 PROTESICA</t>
  </si>
  <si>
    <t>53 E76-NON USARE (vedi DIB)</t>
  </si>
  <si>
    <t>54 E77-NON USARE (vedi DIB)</t>
  </si>
  <si>
    <t>138 DIB-DSS03 BITONTO-PALO DEL COLLE</t>
  </si>
  <si>
    <t>DSS.4</t>
  </si>
  <si>
    <t>5 P04-DSS04 PROTESICA</t>
  </si>
  <si>
    <t>112 SAN-NON USARE (vedi D1)</t>
  </si>
  <si>
    <t>118 D1 -DSS04 ALTAMURA-SANT.-GRAV.-POGG.</t>
  </si>
  <si>
    <t>DSS.5</t>
  </si>
  <si>
    <t>6 P05-DSS05 PROTESICA</t>
  </si>
  <si>
    <t>110 GRU-NON USARE (vedi D2)</t>
  </si>
  <si>
    <t>119 D2 -DSS05 ACQUAVIVA-GRUMO-CASSANO-SANN.-TOR.</t>
  </si>
  <si>
    <t>DSS.9</t>
  </si>
  <si>
    <t>10 P09-DSS09 PROTESICA</t>
  </si>
  <si>
    <t>43 D04-DSS09 MODUGNO-BITETTO-BITRITTO</t>
  </si>
  <si>
    <t>DSS.10</t>
  </si>
  <si>
    <t>11 P10-DSS10 PROTESICA</t>
  </si>
  <si>
    <t>44 D05-DSS10 TRIGGIANO-ADELFIA-CAPURSO-CELL.-VA</t>
  </si>
  <si>
    <t>49 E71-NON USARE (vedi D05)</t>
  </si>
  <si>
    <t>DSS.11</t>
  </si>
  <si>
    <t>12 P11-DSS11 PROTESICA</t>
  </si>
  <si>
    <t>45 D06-DSS11 MOLA-RUTIGLIANO-NOICATTARO</t>
  </si>
  <si>
    <t>51 E74-NON USARE (vedi D06)</t>
  </si>
  <si>
    <t>52 E75-NON USARE (vedi D06)</t>
  </si>
  <si>
    <t>DSS.12</t>
  </si>
  <si>
    <t>13 P12-DSS12 PROTESICA</t>
  </si>
  <si>
    <t>85 CON-OSP. CONVERSANO (USARE UFFICIO 89)</t>
  </si>
  <si>
    <t>89 DS1-DSS12 CONVERSNO-MONOPOLI</t>
  </si>
  <si>
    <t>DSS.13</t>
  </si>
  <si>
    <t>14 P13-DSS13 PROTESICA</t>
  </si>
  <si>
    <t>90 DS2-DSS13 GIOA-CASAM-TURI.-SAMM.</t>
  </si>
  <si>
    <t>96 GIO-OSP. GIOIA DEL COLLE</t>
  </si>
  <si>
    <t>DSS.14</t>
  </si>
  <si>
    <t>15 P14-DSS14 PROTESICA</t>
  </si>
  <si>
    <t>91 DS3-DSS14 PUTIGNANO-ALBEROB.-CASTELL.-LOCOR.</t>
  </si>
  <si>
    <t>101 NOC-OSP. NOCI</t>
  </si>
  <si>
    <t>EMERGENZA 118</t>
  </si>
  <si>
    <t>83 118-EMERGENZA 118</t>
  </si>
  <si>
    <t>FORMAZIONE</t>
  </si>
  <si>
    <t>142 UFO-FORMAZIONE</t>
  </si>
  <si>
    <t>NPIA</t>
  </si>
  <si>
    <t>167 NPIA</t>
  </si>
  <si>
    <t>PO ALTAMURA</t>
  </si>
  <si>
    <t>109 ALT-PO ALTAMURA</t>
  </si>
  <si>
    <t>111 GRA-OSP. GRAVINA</t>
  </si>
  <si>
    <t>113 FOA-FARMACIA OSP. ALTAMURA</t>
  </si>
  <si>
    <t>PO DI VENERE</t>
  </si>
  <si>
    <t>48 E70-OSP. TRIGGIANO</t>
  </si>
  <si>
    <t>56 F05-F05 - FARMACIA OSP. TRIGGIANO</t>
  </si>
  <si>
    <t>69 F28-FARMACIA OSP. DI VENERE</t>
  </si>
  <si>
    <t>71 E68-PO DI VENERE</t>
  </si>
  <si>
    <t>PO MOLFETTA TERLIZZI CORATO</t>
  </si>
  <si>
    <t>135 DA1-OSP.TERLIZZI</t>
  </si>
  <si>
    <t>136 DA2-OSP.CORATO</t>
  </si>
  <si>
    <t>137 DA3-PO MOLFETTA</t>
  </si>
  <si>
    <t>144 DA4-FARMACIA OSP. MOLFETTA</t>
  </si>
  <si>
    <t>145 DA5-FARMACIA OSP. TERLIZZI</t>
  </si>
  <si>
    <t>146 DA6-FARMACIA OSP. CORATO</t>
  </si>
  <si>
    <t>PO MONOPOLI PUTIGNANO</t>
  </si>
  <si>
    <t>18 FMO-FARMACIA OSP. MONOPOLI</t>
  </si>
  <si>
    <t>93 FAR-FARMACIA OSP. PUTIGNANO</t>
  </si>
  <si>
    <t>100 MON-PO MONOPOLI</t>
  </si>
  <si>
    <t>104 PUT-PO. PUTIGNANO</t>
  </si>
  <si>
    <t>PO SAN PAOLO</t>
  </si>
  <si>
    <t>50 E72-PO SAN PAOLO</t>
  </si>
  <si>
    <t>58 F10-FARMACIA OSP. SAN PAOLO</t>
  </si>
  <si>
    <t>SERVIZIO PREVENZIONE E PROTEZIONE AMBIENTALE</t>
  </si>
  <si>
    <t>165 SERVIZIO PREVENZIONE E PROTEZIONE AMBIENTALE</t>
  </si>
  <si>
    <t>STRUTTURA BUROCRATICA LEGALE</t>
  </si>
  <si>
    <t>34 A16-STRUTTURA BUROCRATICA LEGALE</t>
  </si>
  <si>
    <t>UOASSI</t>
  </si>
  <si>
    <t>31 A13-SISTEMI INFORMATICI</t>
  </si>
  <si>
    <t>UOC INGEGNERIA CLINICA</t>
  </si>
  <si>
    <t>80 T89-ING.CLINICA-MANUTENZIONI ELETTROMEDICALI</t>
  </si>
  <si>
    <t>UOGRC</t>
  </si>
  <si>
    <t>107 SPEC. EST. "LAB.ANAL, RX, FKT, BRANCHE A VISITA"</t>
  </si>
  <si>
    <t>149 AG6-STRUT. ACCR. "CASE DI CURA E STRUT. RIABIL."</t>
  </si>
  <si>
    <t>164 PROGETTO SCAP</t>
  </si>
  <si>
    <t xml:space="preserve">Totale </t>
  </si>
  <si>
    <t>TOTALE</t>
  </si>
  <si>
    <t>ALTRE</t>
  </si>
  <si>
    <t xml:space="preserve">N. IMPRESE CREDITRICI: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</si>
</sst>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0"/>
      <name val="Arial"/>
    </font>
    <font>
      <b/>
      <sz val="8"/>
      <color indexed="63"/>
      <name val="Verdana"/>
      <family val="2"/>
    </font>
    <font>
      <sz val="9"/>
      <color indexed="63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.5"/>
      <color indexed="63"/>
      <name val="Verdana"/>
      <family val="2"/>
    </font>
    <font>
      <sz val="10"/>
      <color indexed="63"/>
      <name val="Verdana"/>
      <family val="2"/>
    </font>
    <font>
      <b/>
      <sz val="10"/>
      <color indexed="63"/>
      <name val="Verdana"/>
      <family val="2"/>
    </font>
    <font>
      <b/>
      <u/>
      <sz val="10"/>
      <color indexed="8"/>
      <name val="Verdana"/>
      <family val="2"/>
    </font>
    <font>
      <b/>
      <u/>
      <sz val="10"/>
      <color indexed="6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2"/>
      </left>
      <right style="thin">
        <color indexed="42"/>
      </right>
      <top/>
      <bottom style="thin">
        <color indexed="42"/>
      </bottom>
      <diagonal/>
    </border>
    <border>
      <left/>
      <right style="thin">
        <color indexed="42"/>
      </right>
      <top style="thin">
        <color indexed="42"/>
      </top>
      <bottom style="thin">
        <color indexed="4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54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4" fontId="1" fillId="2" borderId="3" xfId="0" applyNumberFormat="1" applyFont="1" applyFill="1" applyBorder="1"/>
    <xf numFmtId="4" fontId="1" fillId="2" borderId="2" xfId="0" applyNumberFormat="1" applyFont="1" applyFill="1" applyBorder="1"/>
    <xf numFmtId="0" fontId="4" fillId="4" borderId="1" xfId="1" applyFont="1" applyFill="1" applyBorder="1" applyAlignment="1">
      <alignment horizontal="center" vertical="center" wrapText="1"/>
    </xf>
    <xf numFmtId="3" fontId="5" fillId="4" borderId="4" xfId="1" applyNumberFormat="1" applyFont="1" applyFill="1" applyBorder="1" applyAlignment="1">
      <alignment horizontal="center" vertical="center" wrapText="1"/>
    </xf>
    <xf numFmtId="49" fontId="6" fillId="5" borderId="7" xfId="1" applyNumberFormat="1" applyFont="1" applyFill="1" applyBorder="1" applyAlignment="1">
      <alignment horizontal="center" vertical="center" wrapText="1"/>
    </xf>
    <xf numFmtId="49" fontId="1" fillId="5" borderId="7" xfId="1" applyNumberFormat="1" applyFont="1" applyFill="1" applyBorder="1" applyAlignment="1">
      <alignment vertical="center" wrapText="1"/>
    </xf>
    <xf numFmtId="4" fontId="8" fillId="5" borderId="7" xfId="1" applyNumberFormat="1" applyFont="1" applyFill="1" applyBorder="1" applyAlignment="1">
      <alignment horizontal="right" vertical="center" wrapText="1"/>
    </xf>
    <xf numFmtId="4" fontId="8" fillId="2" borderId="5" xfId="0" applyNumberFormat="1" applyFont="1" applyFill="1" applyBorder="1" applyAlignment="1">
      <alignment horizontal="right" vertical="center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11" xfId="0" applyNumberFormat="1" applyFont="1" applyFill="1" applyBorder="1" applyAlignment="1">
      <alignment horizontal="right" vertical="center"/>
    </xf>
    <xf numFmtId="49" fontId="6" fillId="5" borderId="9" xfId="1" applyNumberFormat="1" applyFont="1" applyFill="1" applyBorder="1" applyAlignment="1">
      <alignment horizontal="center" vertical="center" wrapText="1"/>
    </xf>
    <xf numFmtId="49" fontId="6" fillId="5" borderId="8" xfId="1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vertical="center" wrapText="1"/>
    </xf>
    <xf numFmtId="49" fontId="2" fillId="2" borderId="13" xfId="0" applyNumberFormat="1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6" fillId="5" borderId="1" xfId="1" applyNumberFormat="1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right" vertical="center"/>
    </xf>
    <xf numFmtId="4" fontId="7" fillId="2" borderId="17" xfId="0" applyNumberFormat="1" applyFont="1" applyFill="1" applyBorder="1" applyAlignment="1">
      <alignment horizontal="right" vertical="center"/>
    </xf>
    <xf numFmtId="4" fontId="7" fillId="2" borderId="12" xfId="0" applyNumberFormat="1" applyFont="1" applyFill="1" applyBorder="1" applyAlignment="1">
      <alignment horizontal="right" vertical="center"/>
    </xf>
    <xf numFmtId="4" fontId="7" fillId="2" borderId="13" xfId="0" applyNumberFormat="1" applyFont="1" applyFill="1" applyBorder="1" applyAlignment="1">
      <alignment horizontal="right" vertical="center"/>
    </xf>
    <xf numFmtId="4" fontId="7" fillId="2" borderId="14" xfId="0" applyNumberFormat="1" applyFont="1" applyFill="1" applyBorder="1" applyAlignment="1">
      <alignment horizontal="right" vertical="center"/>
    </xf>
    <xf numFmtId="4" fontId="7" fillId="2" borderId="15" xfId="0" applyNumberFormat="1" applyFont="1" applyFill="1" applyBorder="1" applyAlignment="1">
      <alignment horizontal="right" vertical="center"/>
    </xf>
    <xf numFmtId="4" fontId="8" fillId="2" borderId="16" xfId="0" applyNumberFormat="1" applyFont="1" applyFill="1" applyBorder="1" applyAlignment="1">
      <alignment horizontal="right" vertical="center"/>
    </xf>
    <xf numFmtId="4" fontId="8" fillId="2" borderId="17" xfId="0" applyNumberFormat="1" applyFont="1" applyFill="1" applyBorder="1" applyAlignment="1">
      <alignment horizontal="right" vertical="center"/>
    </xf>
    <xf numFmtId="49" fontId="2" fillId="2" borderId="18" xfId="0" applyNumberFormat="1" applyFont="1" applyFill="1" applyBorder="1" applyAlignment="1">
      <alignment vertical="center" wrapText="1"/>
    </xf>
    <xf numFmtId="49" fontId="2" fillId="2" borderId="19" xfId="0" applyNumberFormat="1" applyFont="1" applyFill="1" applyBorder="1" applyAlignment="1">
      <alignment vertical="center" wrapText="1"/>
    </xf>
    <xf numFmtId="4" fontId="7" fillId="2" borderId="20" xfId="0" applyNumberFormat="1" applyFont="1" applyFill="1" applyBorder="1" applyAlignment="1">
      <alignment horizontal="right" vertical="center"/>
    </xf>
    <xf numFmtId="4" fontId="7" fillId="2" borderId="18" xfId="0" applyNumberFormat="1" applyFont="1" applyFill="1" applyBorder="1" applyAlignment="1">
      <alignment horizontal="right" vertical="center"/>
    </xf>
    <xf numFmtId="4" fontId="7" fillId="2" borderId="21" xfId="0" applyNumberFormat="1" applyFont="1" applyFill="1" applyBorder="1" applyAlignment="1">
      <alignment horizontal="right" vertical="center"/>
    </xf>
    <xf numFmtId="4" fontId="7" fillId="2" borderId="19" xfId="0" applyNumberFormat="1" applyFont="1" applyFill="1" applyBorder="1" applyAlignment="1">
      <alignment horizontal="right" vertical="center"/>
    </xf>
    <xf numFmtId="4" fontId="8" fillId="2" borderId="20" xfId="0" applyNumberFormat="1" applyFont="1" applyFill="1" applyBorder="1" applyAlignment="1">
      <alignment horizontal="right" vertical="center"/>
    </xf>
    <xf numFmtId="49" fontId="1" fillId="5" borderId="8" xfId="1" applyNumberFormat="1" applyFont="1" applyFill="1" applyBorder="1" applyAlignment="1">
      <alignment vertical="center" wrapText="1"/>
    </xf>
    <xf numFmtId="4" fontId="8" fillId="5" borderId="1" xfId="1" applyNumberFormat="1" applyFont="1" applyFill="1" applyBorder="1" applyAlignment="1">
      <alignment horizontal="right" vertical="center" wrapText="1"/>
    </xf>
    <xf numFmtId="4" fontId="8" fillId="5" borderId="9" xfId="1" applyNumberFormat="1" applyFont="1" applyFill="1" applyBorder="1" applyAlignment="1">
      <alignment horizontal="right" vertical="center" wrapText="1"/>
    </xf>
    <xf numFmtId="4" fontId="8" fillId="5" borderId="8" xfId="1" applyNumberFormat="1" applyFont="1" applyFill="1" applyBorder="1" applyAlignment="1">
      <alignment horizontal="right"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right" vertical="center"/>
    </xf>
    <xf numFmtId="4" fontId="7" fillId="2" borderId="22" xfId="0" applyNumberFormat="1" applyFont="1" applyFill="1" applyBorder="1" applyAlignment="1">
      <alignment horizontal="right" vertical="center"/>
    </xf>
    <xf numFmtId="4" fontId="7" fillId="2" borderId="24" xfId="0" applyNumberFormat="1" applyFont="1" applyFill="1" applyBorder="1" applyAlignment="1">
      <alignment horizontal="right" vertical="center"/>
    </xf>
    <xf numFmtId="4" fontId="7" fillId="2" borderId="23" xfId="0" applyNumberFormat="1" applyFont="1" applyFill="1" applyBorder="1" applyAlignment="1">
      <alignment horizontal="right" vertical="center"/>
    </xf>
    <xf numFmtId="49" fontId="10" fillId="5" borderId="25" xfId="1" applyNumberFormat="1" applyFont="1" applyFill="1" applyBorder="1" applyAlignment="1">
      <alignment vertical="center" wrapText="1"/>
    </xf>
    <xf numFmtId="49" fontId="9" fillId="5" borderId="26" xfId="1" applyNumberFormat="1" applyFont="1" applyFill="1" applyBorder="1" applyAlignment="1">
      <alignment vertical="center" wrapText="1"/>
    </xf>
    <xf numFmtId="43" fontId="9" fillId="5" borderId="6" xfId="2" applyFont="1" applyFill="1" applyBorder="1" applyAlignment="1">
      <alignment vertical="center" wrapText="1"/>
    </xf>
    <xf numFmtId="43" fontId="9" fillId="5" borderId="25" xfId="2" applyFont="1" applyFill="1" applyBorder="1" applyAlignment="1">
      <alignment vertical="center" wrapText="1"/>
    </xf>
    <xf numFmtId="43" fontId="9" fillId="5" borderId="27" xfId="2" applyFont="1" applyFill="1" applyBorder="1" applyAlignment="1">
      <alignment vertical="center" wrapText="1"/>
    </xf>
    <xf numFmtId="43" fontId="10" fillId="5" borderId="27" xfId="2" applyFont="1" applyFill="1" applyBorder="1" applyAlignment="1">
      <alignment vertical="center" wrapText="1"/>
    </xf>
    <xf numFmtId="43" fontId="10" fillId="5" borderId="26" xfId="2" applyFont="1" applyFill="1" applyBorder="1" applyAlignment="1">
      <alignment vertical="center" wrapText="1"/>
    </xf>
    <xf numFmtId="43" fontId="10" fillId="5" borderId="6" xfId="2" applyFont="1" applyFill="1" applyBorder="1" applyAlignment="1">
      <alignment vertical="center" wrapText="1"/>
    </xf>
  </cellXfs>
  <cellStyles count="3">
    <cellStyle name="Migliaia 2" xfId="2"/>
    <cellStyle name="Normale" xfId="0" builtinId="0"/>
    <cellStyle name="Normale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FFFF"/>
      <rgbColor rgb="00DCDCD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70"/>
  <sheetViews>
    <sheetView tabSelected="1" workbookViewId="0">
      <pane xSplit="8" ySplit="13" topLeftCell="I74" activePane="bottomRight" state="frozen"/>
      <selection pane="topRight" activeCell="I1" sqref="I1"/>
      <selection pane="bottomLeft" activeCell="A14" sqref="A14"/>
      <selection pane="bottomRight" activeCell="E17" sqref="E17"/>
    </sheetView>
  </sheetViews>
  <sheetFormatPr defaultRowHeight="12.75"/>
  <cols>
    <col min="1" max="1" width="30.85546875" customWidth="1"/>
    <col min="2" max="2" width="27.42578125" customWidth="1"/>
    <col min="3" max="3" width="9.5703125" customWidth="1"/>
    <col min="4" max="9" width="14" customWidth="1"/>
    <col min="10" max="10" width="16.85546875" customWidth="1"/>
    <col min="11" max="11" width="15.85546875" customWidth="1"/>
    <col min="12" max="12" width="16.28515625" customWidth="1"/>
    <col min="13" max="13" width="17.7109375" customWidth="1"/>
    <col min="14" max="14" width="17.7109375" bestFit="1" customWidth="1"/>
    <col min="15" max="16" width="17.28515625" customWidth="1"/>
    <col min="17" max="17" width="17.7109375" bestFit="1" customWidth="1"/>
    <col min="18" max="18" width="15.85546875" customWidth="1"/>
    <col min="19" max="19" width="17.7109375" bestFit="1" customWidth="1"/>
    <col min="20" max="20" width="16.140625" customWidth="1"/>
    <col min="21" max="23" width="17.7109375" bestFit="1" customWidth="1"/>
    <col min="24" max="24" width="19.28515625" customWidth="1"/>
    <col min="25" max="26" width="17.7109375" bestFit="1" customWidth="1"/>
    <col min="27" max="27" width="17.7109375" customWidth="1"/>
    <col min="28" max="29" width="19" bestFit="1" customWidth="1"/>
  </cols>
  <sheetData>
    <row r="1" spans="1:29" ht="25.5" customHeight="1" thickBot="1">
      <c r="A1" s="6" t="s">
        <v>195</v>
      </c>
      <c r="B1" s="7">
        <v>2826</v>
      </c>
    </row>
    <row r="2" spans="1:29" ht="13.5" thickBot="1"/>
    <row r="3" spans="1:29" ht="30" customHeight="1" thickBot="1">
      <c r="A3" s="8" t="s">
        <v>0</v>
      </c>
      <c r="B3" s="15" t="s">
        <v>1</v>
      </c>
      <c r="C3" s="20" t="s">
        <v>2</v>
      </c>
      <c r="D3" s="8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  <c r="M3" s="14" t="s">
        <v>12</v>
      </c>
      <c r="N3" s="14" t="s">
        <v>13</v>
      </c>
      <c r="O3" s="14" t="s">
        <v>14</v>
      </c>
      <c r="P3" s="14" t="s">
        <v>15</v>
      </c>
      <c r="Q3" s="14" t="s">
        <v>16</v>
      </c>
      <c r="R3" s="14" t="s">
        <v>17</v>
      </c>
      <c r="S3" s="14" t="s">
        <v>18</v>
      </c>
      <c r="T3" s="14" t="s">
        <v>19</v>
      </c>
      <c r="U3" s="14" t="s">
        <v>20</v>
      </c>
      <c r="V3" s="14" t="s">
        <v>21</v>
      </c>
      <c r="W3" s="14" t="s">
        <v>22</v>
      </c>
      <c r="X3" s="14" t="s">
        <v>23</v>
      </c>
      <c r="Y3" s="14" t="s">
        <v>24</v>
      </c>
      <c r="Z3" s="14" t="s">
        <v>25</v>
      </c>
      <c r="AA3" s="14" t="s">
        <v>26</v>
      </c>
      <c r="AB3" s="15" t="s">
        <v>27</v>
      </c>
      <c r="AC3" s="20" t="s">
        <v>193</v>
      </c>
    </row>
    <row r="4" spans="1:29" ht="22.5">
      <c r="A4" s="16" t="s">
        <v>28</v>
      </c>
      <c r="B4" s="17" t="s">
        <v>29</v>
      </c>
      <c r="C4" s="21"/>
      <c r="D4" s="23"/>
      <c r="E4" s="13"/>
      <c r="F4" s="13"/>
      <c r="G4" s="13"/>
      <c r="H4" s="13"/>
      <c r="I4" s="13"/>
      <c r="J4" s="13"/>
      <c r="K4" s="13"/>
      <c r="L4" s="13"/>
      <c r="M4" s="13">
        <v>-1761.8</v>
      </c>
      <c r="N4" s="13">
        <v>2322.94</v>
      </c>
      <c r="O4" s="13">
        <v>16718.560000000001</v>
      </c>
      <c r="P4" s="13">
        <v>7622.74</v>
      </c>
      <c r="Q4" s="13">
        <v>-31205.100000000002</v>
      </c>
      <c r="R4" s="13">
        <v>-7071.56</v>
      </c>
      <c r="S4" s="13">
        <v>-2343.36</v>
      </c>
      <c r="T4" s="13"/>
      <c r="U4" s="13"/>
      <c r="V4" s="13"/>
      <c r="W4" s="13">
        <v>-24339.65</v>
      </c>
      <c r="X4" s="13"/>
      <c r="Y4" s="13"/>
      <c r="Z4" s="13"/>
      <c r="AA4" s="13"/>
      <c r="AB4" s="24"/>
      <c r="AC4" s="27">
        <f>SUM(D4:AB4)</f>
        <v>-40057.230000000003</v>
      </c>
    </row>
    <row r="5" spans="1:29" ht="22.5">
      <c r="A5" s="18" t="s">
        <v>28</v>
      </c>
      <c r="B5" s="19" t="s">
        <v>30</v>
      </c>
      <c r="C5" s="22"/>
      <c r="D5" s="25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>
        <v>-11.560000000000002</v>
      </c>
      <c r="S5" s="12"/>
      <c r="T5" s="12">
        <v>230</v>
      </c>
      <c r="U5" s="12">
        <v>515.33000000000004</v>
      </c>
      <c r="V5" s="12">
        <v>5501.91</v>
      </c>
      <c r="W5" s="12">
        <v>2307.3900000000003</v>
      </c>
      <c r="X5" s="12">
        <v>-5157.4399999999996</v>
      </c>
      <c r="Y5" s="12">
        <v>2297.13</v>
      </c>
      <c r="Z5" s="12">
        <v>386.21</v>
      </c>
      <c r="AA5" s="12"/>
      <c r="AB5" s="26"/>
      <c r="AC5" s="28">
        <f>SUM(D5:AB5)</f>
        <v>6068.97</v>
      </c>
    </row>
    <row r="6" spans="1:29" ht="22.5">
      <c r="A6" s="18" t="s">
        <v>28</v>
      </c>
      <c r="B6" s="19" t="s">
        <v>31</v>
      </c>
      <c r="C6" s="22"/>
      <c r="D6" s="25"/>
      <c r="E6" s="12"/>
      <c r="F6" s="12"/>
      <c r="G6" s="12"/>
      <c r="H6" s="12"/>
      <c r="I6" s="12"/>
      <c r="J6" s="12"/>
      <c r="K6" s="12"/>
      <c r="L6" s="12">
        <v>1239.51</v>
      </c>
      <c r="M6" s="12">
        <v>1546.4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26"/>
      <c r="AC6" s="28">
        <f>SUM(D6:AB6)</f>
        <v>2785.91</v>
      </c>
    </row>
    <row r="7" spans="1:29" ht="22.5">
      <c r="A7" s="18" t="s">
        <v>28</v>
      </c>
      <c r="B7" s="19" t="s">
        <v>32</v>
      </c>
      <c r="C7" s="22"/>
      <c r="D7" s="25"/>
      <c r="E7" s="12"/>
      <c r="F7" s="12"/>
      <c r="G7" s="12"/>
      <c r="H7" s="12"/>
      <c r="I7" s="12"/>
      <c r="J7" s="12">
        <v>-637.80000000000007</v>
      </c>
      <c r="K7" s="12">
        <v>119.91</v>
      </c>
      <c r="L7" s="12">
        <v>4805.13</v>
      </c>
      <c r="M7" s="12">
        <v>2387.7399999999998</v>
      </c>
      <c r="N7" s="12">
        <v>14871.19</v>
      </c>
      <c r="O7" s="12">
        <v>4682.3</v>
      </c>
      <c r="P7" s="12">
        <v>865.2199999999998</v>
      </c>
      <c r="Q7" s="12">
        <v>9133.3000000000011</v>
      </c>
      <c r="R7" s="12">
        <v>6745.75</v>
      </c>
      <c r="S7" s="12">
        <v>2922.27</v>
      </c>
      <c r="T7" s="12">
        <v>15653.100000000002</v>
      </c>
      <c r="U7" s="12">
        <v>85596.800000000003</v>
      </c>
      <c r="V7" s="12">
        <v>154536.21</v>
      </c>
      <c r="W7" s="12">
        <v>123142.88</v>
      </c>
      <c r="X7" s="12">
        <v>330024.52999999997</v>
      </c>
      <c r="Y7" s="12">
        <v>465318.61000000016</v>
      </c>
      <c r="Z7" s="12">
        <v>9109.73</v>
      </c>
      <c r="AA7" s="12">
        <v>15722.660000000002</v>
      </c>
      <c r="AB7" s="26">
        <v>98371.78</v>
      </c>
      <c r="AC7" s="28">
        <f t="shared" ref="AC7:AC67" si="0">SUM(D7:AB7)</f>
        <v>1343371.31</v>
      </c>
    </row>
    <row r="8" spans="1:29" ht="22.5">
      <c r="A8" s="18" t="s">
        <v>28</v>
      </c>
      <c r="B8" s="19" t="s">
        <v>33</v>
      </c>
      <c r="C8" s="22"/>
      <c r="D8" s="25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>
        <v>5193.8999999999996</v>
      </c>
      <c r="V8" s="12">
        <v>-5610.53</v>
      </c>
      <c r="W8" s="12">
        <v>-357.79999999999995</v>
      </c>
      <c r="X8" s="12">
        <v>2274.3500000000004</v>
      </c>
      <c r="Y8" s="12">
        <v>3075.4700000000025</v>
      </c>
      <c r="Z8" s="12">
        <v>4792.83</v>
      </c>
      <c r="AA8" s="12">
        <v>793.80000000000007</v>
      </c>
      <c r="AB8" s="26">
        <v>5704.34</v>
      </c>
      <c r="AC8" s="28">
        <f t="shared" si="0"/>
        <v>15866.360000000002</v>
      </c>
    </row>
    <row r="9" spans="1:29" ht="22.5">
      <c r="A9" s="18" t="s">
        <v>28</v>
      </c>
      <c r="B9" s="19" t="s">
        <v>34</v>
      </c>
      <c r="C9" s="22"/>
      <c r="D9" s="25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>
        <v>2211.4300000000003</v>
      </c>
      <c r="Z9" s="12">
        <v>646.29999999999995</v>
      </c>
      <c r="AA9" s="12"/>
      <c r="AB9" s="26"/>
      <c r="AC9" s="28">
        <f t="shared" si="0"/>
        <v>2857.7300000000005</v>
      </c>
    </row>
    <row r="10" spans="1:29" ht="22.5">
      <c r="A10" s="18" t="s">
        <v>28</v>
      </c>
      <c r="B10" s="19" t="s">
        <v>35</v>
      </c>
      <c r="C10" s="22"/>
      <c r="D10" s="25"/>
      <c r="E10" s="12"/>
      <c r="F10" s="12"/>
      <c r="G10" s="12"/>
      <c r="H10" s="12"/>
      <c r="I10" s="12"/>
      <c r="J10" s="12"/>
      <c r="K10" s="12">
        <v>-960</v>
      </c>
      <c r="L10" s="12"/>
      <c r="M10" s="12">
        <v>757.89</v>
      </c>
      <c r="N10" s="12"/>
      <c r="O10" s="12">
        <v>-413.63</v>
      </c>
      <c r="P10" s="12">
        <v>-1389.72</v>
      </c>
      <c r="Q10" s="12"/>
      <c r="R10" s="12"/>
      <c r="S10" s="12"/>
      <c r="T10" s="12">
        <v>143.96</v>
      </c>
      <c r="U10" s="12">
        <v>12.32</v>
      </c>
      <c r="V10" s="12">
        <v>-32.600000000000051</v>
      </c>
      <c r="W10" s="12"/>
      <c r="X10" s="12">
        <v>1892.79</v>
      </c>
      <c r="Y10" s="12">
        <v>-4791.5199999999995</v>
      </c>
      <c r="Z10" s="12">
        <v>3590.64</v>
      </c>
      <c r="AA10" s="12">
        <v>1596.8200000000002</v>
      </c>
      <c r="AB10" s="26">
        <v>-2399.73</v>
      </c>
      <c r="AC10" s="28">
        <f t="shared" si="0"/>
        <v>-1992.7800000000002</v>
      </c>
    </row>
    <row r="11" spans="1:29" ht="22.5">
      <c r="A11" s="18" t="s">
        <v>28</v>
      </c>
      <c r="B11" s="19" t="s">
        <v>36</v>
      </c>
      <c r="C11" s="22"/>
      <c r="D11" s="25"/>
      <c r="E11" s="12"/>
      <c r="F11" s="12"/>
      <c r="G11" s="12"/>
      <c r="H11" s="12"/>
      <c r="I11" s="12"/>
      <c r="J11" s="12"/>
      <c r="K11" s="12"/>
      <c r="L11" s="12"/>
      <c r="M11" s="12">
        <v>-161.62</v>
      </c>
      <c r="N11" s="12">
        <v>-1240.8</v>
      </c>
      <c r="O11" s="12">
        <v>-230.01</v>
      </c>
      <c r="P11" s="12"/>
      <c r="Q11" s="12"/>
      <c r="R11" s="12">
        <v>1163.9999999999998</v>
      </c>
      <c r="S11" s="12"/>
      <c r="T11" s="12"/>
      <c r="U11" s="12">
        <v>13325.129999999997</v>
      </c>
      <c r="V11" s="12">
        <v>647.1</v>
      </c>
      <c r="W11" s="12">
        <v>41.04</v>
      </c>
      <c r="X11" s="12">
        <v>13541.79</v>
      </c>
      <c r="Y11" s="12">
        <v>1919.8600000000001</v>
      </c>
      <c r="Z11" s="12"/>
      <c r="AA11" s="12"/>
      <c r="AB11" s="26"/>
      <c r="AC11" s="28">
        <f t="shared" si="0"/>
        <v>29006.489999999998</v>
      </c>
    </row>
    <row r="12" spans="1:29" ht="22.5">
      <c r="A12" s="18" t="s">
        <v>28</v>
      </c>
      <c r="B12" s="19" t="s">
        <v>37</v>
      </c>
      <c r="C12" s="22"/>
      <c r="D12" s="25"/>
      <c r="E12" s="12"/>
      <c r="F12" s="12"/>
      <c r="G12" s="12"/>
      <c r="H12" s="12"/>
      <c r="I12" s="12"/>
      <c r="J12" s="12"/>
      <c r="K12" s="12"/>
      <c r="L12" s="12"/>
      <c r="M12" s="12">
        <v>-78.100000000000009</v>
      </c>
      <c r="N12" s="12"/>
      <c r="O12" s="12"/>
      <c r="P12" s="12">
        <v>5.0600000000000005</v>
      </c>
      <c r="Q12" s="12"/>
      <c r="R12" s="12">
        <v>11301.579999999998</v>
      </c>
      <c r="S12" s="12"/>
      <c r="T12" s="12"/>
      <c r="U12" s="12">
        <v>188.57</v>
      </c>
      <c r="V12" s="12"/>
      <c r="W12" s="12">
        <v>5707.6500000000005</v>
      </c>
      <c r="X12" s="12">
        <v>14457.52</v>
      </c>
      <c r="Y12" s="12"/>
      <c r="Z12" s="12"/>
      <c r="AA12" s="12"/>
      <c r="AB12" s="26"/>
      <c r="AC12" s="28">
        <f t="shared" si="0"/>
        <v>31582.28</v>
      </c>
    </row>
    <row r="13" spans="1:29" ht="22.5">
      <c r="A13" s="18" t="s">
        <v>28</v>
      </c>
      <c r="B13" s="19" t="s">
        <v>38</v>
      </c>
      <c r="C13" s="22"/>
      <c r="D13" s="25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>
        <v>4.97</v>
      </c>
      <c r="S13" s="12"/>
      <c r="T13" s="12"/>
      <c r="U13" s="12"/>
      <c r="V13" s="12"/>
      <c r="W13" s="12"/>
      <c r="X13" s="12"/>
      <c r="Y13" s="12"/>
      <c r="Z13" s="12"/>
      <c r="AA13" s="12">
        <v>654</v>
      </c>
      <c r="AB13" s="26">
        <v>217554.49000000014</v>
      </c>
      <c r="AC13" s="28">
        <f t="shared" si="0"/>
        <v>218213.46000000014</v>
      </c>
    </row>
    <row r="14" spans="1:29" ht="22.5">
      <c r="A14" s="18" t="s">
        <v>28</v>
      </c>
      <c r="B14" s="19" t="s">
        <v>39</v>
      </c>
      <c r="C14" s="22"/>
      <c r="D14" s="25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>
        <v>-2134.58</v>
      </c>
      <c r="Z14" s="12"/>
      <c r="AA14" s="12"/>
      <c r="AB14" s="26">
        <v>-5500.9400000000005</v>
      </c>
      <c r="AC14" s="28">
        <f t="shared" si="0"/>
        <v>-7635.52</v>
      </c>
    </row>
    <row r="15" spans="1:29" ht="22.5">
      <c r="A15" s="18" t="s">
        <v>28</v>
      </c>
      <c r="B15" s="19" t="s">
        <v>40</v>
      </c>
      <c r="C15" s="22"/>
      <c r="D15" s="25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>
        <v>-153</v>
      </c>
      <c r="P15" s="12"/>
      <c r="Q15" s="12">
        <v>-156.49</v>
      </c>
      <c r="R15" s="12">
        <v>3039.46</v>
      </c>
      <c r="S15" s="12"/>
      <c r="T15" s="12"/>
      <c r="U15" s="12">
        <v>12186.16</v>
      </c>
      <c r="V15" s="12">
        <v>5204.8500000000004</v>
      </c>
      <c r="W15" s="12">
        <v>9006.75</v>
      </c>
      <c r="X15" s="12">
        <v>692.82</v>
      </c>
      <c r="Y15" s="12">
        <v>7528.33</v>
      </c>
      <c r="Z15" s="12">
        <v>153.5</v>
      </c>
      <c r="AA15" s="12">
        <v>151.26</v>
      </c>
      <c r="AB15" s="26">
        <v>3355</v>
      </c>
      <c r="AC15" s="28">
        <f t="shared" si="0"/>
        <v>41008.640000000007</v>
      </c>
    </row>
    <row r="16" spans="1:29" ht="22.5">
      <c r="A16" s="18" t="s">
        <v>28</v>
      </c>
      <c r="B16" s="19" t="s">
        <v>41</v>
      </c>
      <c r="C16" s="22"/>
      <c r="D16" s="25"/>
      <c r="E16" s="12"/>
      <c r="F16" s="12"/>
      <c r="G16" s="12"/>
      <c r="H16" s="12"/>
      <c r="I16" s="12"/>
      <c r="J16" s="12"/>
      <c r="K16" s="12"/>
      <c r="L16" s="12">
        <v>1848.92</v>
      </c>
      <c r="M16" s="12">
        <v>1222.8</v>
      </c>
      <c r="N16" s="12">
        <v>-20.25</v>
      </c>
      <c r="O16" s="12">
        <v>53.81</v>
      </c>
      <c r="P16" s="12">
        <v>7891.74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26"/>
      <c r="AC16" s="28">
        <f t="shared" si="0"/>
        <v>10997.02</v>
      </c>
    </row>
    <row r="17" spans="1:29" ht="22.5">
      <c r="A17" s="18" t="s">
        <v>28</v>
      </c>
      <c r="B17" s="19" t="s">
        <v>42</v>
      </c>
      <c r="C17" s="22"/>
      <c r="D17" s="25"/>
      <c r="E17" s="12"/>
      <c r="F17" s="12"/>
      <c r="G17" s="12"/>
      <c r="H17" s="12"/>
      <c r="I17" s="12"/>
      <c r="J17" s="12"/>
      <c r="K17" s="12"/>
      <c r="L17" s="12"/>
      <c r="M17" s="12">
        <v>-154.82</v>
      </c>
      <c r="N17" s="12"/>
      <c r="O17" s="12"/>
      <c r="P17" s="12"/>
      <c r="Q17" s="12">
        <v>42.28</v>
      </c>
      <c r="R17" s="12">
        <v>6278.61</v>
      </c>
      <c r="S17" s="12">
        <v>130.01999999999998</v>
      </c>
      <c r="T17" s="12">
        <v>4461.12</v>
      </c>
      <c r="U17" s="12">
        <v>3197.5200000000004</v>
      </c>
      <c r="V17" s="12">
        <v>1573.02</v>
      </c>
      <c r="W17" s="12">
        <v>-16687.440000000002</v>
      </c>
      <c r="X17" s="12">
        <v>-21608.32</v>
      </c>
      <c r="Y17" s="12">
        <v>5286.5300000000007</v>
      </c>
      <c r="Z17" s="12">
        <v>-5036.3500000000004</v>
      </c>
      <c r="AA17" s="12">
        <v>1010.88</v>
      </c>
      <c r="AB17" s="26">
        <v>110.87</v>
      </c>
      <c r="AC17" s="28">
        <f t="shared" si="0"/>
        <v>-21396.080000000002</v>
      </c>
    </row>
    <row r="18" spans="1:29" ht="22.5">
      <c r="A18" s="18" t="s">
        <v>28</v>
      </c>
      <c r="B18" s="19" t="s">
        <v>43</v>
      </c>
      <c r="C18" s="22"/>
      <c r="D18" s="25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v>326.7</v>
      </c>
      <c r="S18" s="12"/>
      <c r="T18" s="12">
        <v>762.99</v>
      </c>
      <c r="U18" s="12">
        <v>2357.8399999999997</v>
      </c>
      <c r="V18" s="12">
        <v>5297.8300000000008</v>
      </c>
      <c r="W18" s="12">
        <v>28582.400000000005</v>
      </c>
      <c r="X18" s="12">
        <v>106325.35000000002</v>
      </c>
      <c r="Y18" s="12">
        <v>151775.14000000001</v>
      </c>
      <c r="Z18" s="12">
        <v>259.65999999999997</v>
      </c>
      <c r="AA18" s="12"/>
      <c r="AB18" s="26"/>
      <c r="AC18" s="28">
        <f t="shared" si="0"/>
        <v>295687.91000000003</v>
      </c>
    </row>
    <row r="19" spans="1:29" ht="22.5">
      <c r="A19" s="18" t="s">
        <v>28</v>
      </c>
      <c r="B19" s="19" t="s">
        <v>44</v>
      </c>
      <c r="C19" s="22"/>
      <c r="D19" s="25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>
        <v>312.14</v>
      </c>
      <c r="R19" s="12">
        <v>158.18</v>
      </c>
      <c r="S19" s="12"/>
      <c r="T19" s="12"/>
      <c r="U19" s="12">
        <v>5416.06</v>
      </c>
      <c r="V19" s="12">
        <v>10569.41</v>
      </c>
      <c r="W19" s="12">
        <v>3784.42</v>
      </c>
      <c r="X19" s="12">
        <v>26618.6</v>
      </c>
      <c r="Y19" s="12">
        <v>47169.100000000006</v>
      </c>
      <c r="Z19" s="12">
        <v>2.2000000000000002</v>
      </c>
      <c r="AA19" s="12"/>
      <c r="AB19" s="26"/>
      <c r="AC19" s="28">
        <f t="shared" si="0"/>
        <v>94030.11</v>
      </c>
    </row>
    <row r="20" spans="1:29" ht="22.5">
      <c r="A20" s="18" t="s">
        <v>28</v>
      </c>
      <c r="B20" s="19" t="s">
        <v>45</v>
      </c>
      <c r="C20" s="22"/>
      <c r="D20" s="25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>
        <v>110.24000000000001</v>
      </c>
      <c r="Q20" s="12"/>
      <c r="R20" s="12"/>
      <c r="S20" s="12"/>
      <c r="T20" s="12"/>
      <c r="U20" s="12">
        <v>1211.47</v>
      </c>
      <c r="V20" s="12">
        <v>12215.570000000002</v>
      </c>
      <c r="W20" s="12"/>
      <c r="X20" s="12"/>
      <c r="Y20" s="12">
        <v>247.39999999999998</v>
      </c>
      <c r="Z20" s="12"/>
      <c r="AA20" s="12"/>
      <c r="AB20" s="26"/>
      <c r="AC20" s="28">
        <f t="shared" si="0"/>
        <v>13784.680000000002</v>
      </c>
    </row>
    <row r="21" spans="1:29" ht="33.75">
      <c r="A21" s="18" t="s">
        <v>28</v>
      </c>
      <c r="B21" s="19" t="s">
        <v>46</v>
      </c>
      <c r="C21" s="22"/>
      <c r="D21" s="25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>
        <v>-7569.1600000000008</v>
      </c>
      <c r="V21" s="12">
        <v>37396.11</v>
      </c>
      <c r="W21" s="12">
        <v>8356.0299999999988</v>
      </c>
      <c r="X21" s="12">
        <v>22340.799999999999</v>
      </c>
      <c r="Y21" s="12">
        <v>76105.080000000016</v>
      </c>
      <c r="Z21" s="12">
        <v>22012.770000000004</v>
      </c>
      <c r="AA21" s="12">
        <v>131626.55000000005</v>
      </c>
      <c r="AB21" s="26">
        <v>1389105.5600000003</v>
      </c>
      <c r="AC21" s="28">
        <f t="shared" si="0"/>
        <v>1679373.7400000002</v>
      </c>
    </row>
    <row r="22" spans="1:29" ht="23.25" thickBot="1">
      <c r="A22" s="29" t="s">
        <v>28</v>
      </c>
      <c r="B22" s="30" t="s">
        <v>47</v>
      </c>
      <c r="C22" s="31"/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>
        <v>7477.1999999999989</v>
      </c>
      <c r="T22" s="33">
        <v>61459.510000000009</v>
      </c>
      <c r="U22" s="33">
        <v>232364.56000000003</v>
      </c>
      <c r="V22" s="33">
        <v>506463.34</v>
      </c>
      <c r="W22" s="33">
        <v>210123.92</v>
      </c>
      <c r="X22" s="33">
        <v>-359571.09</v>
      </c>
      <c r="Y22" s="33">
        <v>25893.69</v>
      </c>
      <c r="Z22" s="33">
        <v>13170.2</v>
      </c>
      <c r="AA22" s="33">
        <v>103857.64000000001</v>
      </c>
      <c r="AB22" s="34">
        <v>18588066.560000002</v>
      </c>
      <c r="AC22" s="35">
        <f t="shared" si="0"/>
        <v>19389305.530000001</v>
      </c>
    </row>
    <row r="23" spans="1:29" ht="21.75" thickBot="1">
      <c r="A23" s="9" t="s">
        <v>28</v>
      </c>
      <c r="B23" s="36" t="s">
        <v>48</v>
      </c>
      <c r="C23" s="37"/>
      <c r="D23" s="10"/>
      <c r="E23" s="38"/>
      <c r="F23" s="38"/>
      <c r="G23" s="38"/>
      <c r="H23" s="38"/>
      <c r="I23" s="38"/>
      <c r="J23" s="38">
        <v>-637.80000000000007</v>
      </c>
      <c r="K23" s="38">
        <v>-840.08999999999992</v>
      </c>
      <c r="L23" s="38">
        <v>7893.56</v>
      </c>
      <c r="M23" s="38">
        <v>3758.49</v>
      </c>
      <c r="N23" s="38">
        <v>15933.080000000002</v>
      </c>
      <c r="O23" s="38">
        <v>20658.030000000002</v>
      </c>
      <c r="P23" s="38">
        <v>15105.279999999999</v>
      </c>
      <c r="Q23" s="38">
        <v>-21873.870000000006</v>
      </c>
      <c r="R23" s="38">
        <v>21936.129999999997</v>
      </c>
      <c r="S23" s="38">
        <v>8186.1299999999992</v>
      </c>
      <c r="T23" s="38">
        <v>82710.680000000008</v>
      </c>
      <c r="U23" s="38">
        <v>353996.49999999988</v>
      </c>
      <c r="V23" s="38">
        <v>733762.2200000002</v>
      </c>
      <c r="W23" s="38">
        <v>349667.58999999997</v>
      </c>
      <c r="X23" s="38">
        <v>131831.69999999995</v>
      </c>
      <c r="Y23" s="38">
        <v>781901.67</v>
      </c>
      <c r="Z23" s="38">
        <v>49087.69</v>
      </c>
      <c r="AA23" s="38">
        <v>255413.61</v>
      </c>
      <c r="AB23" s="39">
        <v>20294367.930000007</v>
      </c>
      <c r="AC23" s="37">
        <f>SUM(AC4:AC22)</f>
        <v>23102858.530000001</v>
      </c>
    </row>
    <row r="24" spans="1:29" ht="22.5">
      <c r="A24" s="16" t="s">
        <v>49</v>
      </c>
      <c r="B24" s="17" t="s">
        <v>50</v>
      </c>
      <c r="C24" s="21"/>
      <c r="D24" s="23"/>
      <c r="E24" s="13"/>
      <c r="F24" s="13"/>
      <c r="G24" s="13"/>
      <c r="H24" s="13"/>
      <c r="I24" s="13"/>
      <c r="J24" s="13">
        <v>2315345.5599999996</v>
      </c>
      <c r="K24" s="13">
        <v>1937205.3500000008</v>
      </c>
      <c r="L24" s="13">
        <v>2245683.3699999982</v>
      </c>
      <c r="M24" s="13">
        <v>6456135.2300000014</v>
      </c>
      <c r="N24" s="13">
        <v>7509019.6899999995</v>
      </c>
      <c r="O24" s="13">
        <v>17647668.390000004</v>
      </c>
      <c r="P24" s="13">
        <v>13115834.890000008</v>
      </c>
      <c r="Q24" s="13">
        <v>1226741.6599999997</v>
      </c>
      <c r="R24" s="13">
        <v>450</v>
      </c>
      <c r="S24" s="13">
        <v>1080.6599999999999</v>
      </c>
      <c r="T24" s="13">
        <v>2873.9400000000005</v>
      </c>
      <c r="U24" s="13">
        <v>63.4</v>
      </c>
      <c r="V24" s="13"/>
      <c r="W24" s="13"/>
      <c r="X24" s="13">
        <v>208</v>
      </c>
      <c r="Y24" s="13"/>
      <c r="Z24" s="13">
        <v>48.02</v>
      </c>
      <c r="AA24" s="13">
        <v>5655.4000000000005</v>
      </c>
      <c r="AB24" s="24">
        <v>91631.3</v>
      </c>
      <c r="AC24" s="27">
        <f t="shared" si="0"/>
        <v>52555644.859999999</v>
      </c>
    </row>
    <row r="25" spans="1:29" ht="22.5">
      <c r="A25" s="18" t="s">
        <v>49</v>
      </c>
      <c r="B25" s="19" t="s">
        <v>51</v>
      </c>
      <c r="C25" s="22"/>
      <c r="D25" s="25"/>
      <c r="E25" s="12"/>
      <c r="F25" s="12"/>
      <c r="G25" s="12"/>
      <c r="H25" s="12"/>
      <c r="I25" s="12"/>
      <c r="J25" s="12"/>
      <c r="K25" s="12"/>
      <c r="L25" s="12"/>
      <c r="M25" s="12">
        <v>1500658.0999999999</v>
      </c>
      <c r="N25" s="12">
        <v>2702319.23</v>
      </c>
      <c r="O25" s="12"/>
      <c r="P25" s="12">
        <v>45.800000000000004</v>
      </c>
      <c r="Q25" s="12"/>
      <c r="R25" s="12"/>
      <c r="S25" s="12"/>
      <c r="T25" s="12"/>
      <c r="U25" s="12">
        <v>2290.62</v>
      </c>
      <c r="V25" s="12">
        <v>116.34</v>
      </c>
      <c r="W25" s="12">
        <v>2111.75</v>
      </c>
      <c r="X25" s="12"/>
      <c r="Y25" s="12"/>
      <c r="Z25" s="12"/>
      <c r="AA25" s="12">
        <v>28283.77</v>
      </c>
      <c r="AB25" s="26"/>
      <c r="AC25" s="28">
        <f t="shared" si="0"/>
        <v>4235825.6099999994</v>
      </c>
    </row>
    <row r="26" spans="1:29" ht="22.5">
      <c r="A26" s="18" t="s">
        <v>49</v>
      </c>
      <c r="B26" s="19" t="s">
        <v>52</v>
      </c>
      <c r="C26" s="22"/>
      <c r="D26" s="25"/>
      <c r="E26" s="12"/>
      <c r="F26" s="12"/>
      <c r="G26" s="12"/>
      <c r="H26" s="12"/>
      <c r="I26" s="12"/>
      <c r="J26" s="12"/>
      <c r="K26" s="12"/>
      <c r="L26" s="12"/>
      <c r="M26" s="12"/>
      <c r="N26" s="12">
        <v>163922.73000000001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26"/>
      <c r="AC26" s="28">
        <f t="shared" si="0"/>
        <v>163922.73000000001</v>
      </c>
    </row>
    <row r="27" spans="1:29" ht="33.75">
      <c r="A27" s="18" t="s">
        <v>49</v>
      </c>
      <c r="B27" s="19" t="s">
        <v>53</v>
      </c>
      <c r="C27" s="22"/>
      <c r="D27" s="25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>
        <v>1969.4899999999998</v>
      </c>
      <c r="V27" s="12">
        <v>1909.91</v>
      </c>
      <c r="W27" s="12">
        <v>110</v>
      </c>
      <c r="X27" s="12">
        <v>8244.0300000000007</v>
      </c>
      <c r="Y27" s="12">
        <v>1224.1000000000001</v>
      </c>
      <c r="Z27" s="12">
        <v>-3531.69</v>
      </c>
      <c r="AA27" s="12"/>
      <c r="AB27" s="26">
        <v>41641.22</v>
      </c>
      <c r="AC27" s="28">
        <f t="shared" si="0"/>
        <v>51567.06</v>
      </c>
    </row>
    <row r="28" spans="1:29" ht="23.25" thickBot="1">
      <c r="A28" s="29" t="s">
        <v>49</v>
      </c>
      <c r="B28" s="30" t="s">
        <v>54</v>
      </c>
      <c r="C28" s="31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>
        <v>401.64</v>
      </c>
      <c r="U28" s="33">
        <v>1308.0800000000002</v>
      </c>
      <c r="V28" s="33"/>
      <c r="W28" s="33">
        <v>5.9999999999999716</v>
      </c>
      <c r="X28" s="33">
        <v>134.15999999999997</v>
      </c>
      <c r="Y28" s="33"/>
      <c r="Z28" s="33"/>
      <c r="AA28" s="33">
        <v>1675.96</v>
      </c>
      <c r="AB28" s="34">
        <v>163.82</v>
      </c>
      <c r="AC28" s="35">
        <f t="shared" si="0"/>
        <v>3689.6600000000003</v>
      </c>
    </row>
    <row r="29" spans="1:29" ht="21.75" thickBot="1">
      <c r="A29" s="9" t="s">
        <v>49</v>
      </c>
      <c r="B29" s="36" t="s">
        <v>48</v>
      </c>
      <c r="C29" s="37"/>
      <c r="D29" s="10"/>
      <c r="E29" s="38"/>
      <c r="F29" s="38"/>
      <c r="G29" s="38"/>
      <c r="H29" s="38"/>
      <c r="I29" s="38"/>
      <c r="J29" s="38">
        <v>2315345.5599999996</v>
      </c>
      <c r="K29" s="38">
        <v>1937205.3500000008</v>
      </c>
      <c r="L29" s="38">
        <v>2245683.3699999982</v>
      </c>
      <c r="M29" s="38">
        <v>7956793.330000001</v>
      </c>
      <c r="N29" s="38">
        <v>10375261.650000002</v>
      </c>
      <c r="O29" s="38">
        <v>17647668.390000004</v>
      </c>
      <c r="P29" s="38">
        <v>13115880.690000005</v>
      </c>
      <c r="Q29" s="38">
        <v>1226741.6599999997</v>
      </c>
      <c r="R29" s="38">
        <v>450</v>
      </c>
      <c r="S29" s="38">
        <v>1080.6599999999999</v>
      </c>
      <c r="T29" s="38">
        <v>3275.5800000000004</v>
      </c>
      <c r="U29" s="38">
        <v>5631.59</v>
      </c>
      <c r="V29" s="38">
        <v>2026.25</v>
      </c>
      <c r="W29" s="38">
        <v>2227.75</v>
      </c>
      <c r="X29" s="38">
        <v>8586.19</v>
      </c>
      <c r="Y29" s="38">
        <v>1224.1000000000001</v>
      </c>
      <c r="Z29" s="38">
        <v>-3483.67</v>
      </c>
      <c r="AA29" s="38">
        <v>35615.130000000005</v>
      </c>
      <c r="AB29" s="39">
        <v>133436.34</v>
      </c>
      <c r="AC29" s="37">
        <f>SUM(AC24:AC28)</f>
        <v>57010649.919999994</v>
      </c>
    </row>
    <row r="30" spans="1:29" ht="22.5">
      <c r="A30" s="16" t="s">
        <v>55</v>
      </c>
      <c r="B30" s="17" t="s">
        <v>56</v>
      </c>
      <c r="C30" s="21"/>
      <c r="D30" s="23"/>
      <c r="E30" s="13"/>
      <c r="F30" s="13"/>
      <c r="G30" s="13"/>
      <c r="H30" s="13"/>
      <c r="I30" s="13"/>
      <c r="J30" s="13"/>
      <c r="K30" s="13"/>
      <c r="L30" s="13"/>
      <c r="M30" s="13">
        <v>8.6300000000000008</v>
      </c>
      <c r="N30" s="13">
        <v>6636.09</v>
      </c>
      <c r="O30" s="13">
        <v>-17.93</v>
      </c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24"/>
      <c r="AC30" s="27">
        <f t="shared" si="0"/>
        <v>6626.79</v>
      </c>
    </row>
    <row r="31" spans="1:29">
      <c r="A31" s="18" t="s">
        <v>55</v>
      </c>
      <c r="B31" s="19" t="s">
        <v>57</v>
      </c>
      <c r="C31" s="22"/>
      <c r="D31" s="25"/>
      <c r="E31" s="12"/>
      <c r="F31" s="12"/>
      <c r="G31" s="12"/>
      <c r="H31" s="12"/>
      <c r="I31" s="12"/>
      <c r="J31" s="12">
        <v>-33.49</v>
      </c>
      <c r="K31" s="12">
        <v>929.63000000000011</v>
      </c>
      <c r="L31" s="12">
        <v>22376.639999999996</v>
      </c>
      <c r="M31" s="12">
        <v>10150.470000000001</v>
      </c>
      <c r="N31" s="12">
        <v>30979.37</v>
      </c>
      <c r="O31" s="12">
        <v>97750.37999999999</v>
      </c>
      <c r="P31" s="12">
        <v>39633.879999999997</v>
      </c>
      <c r="Q31" s="12">
        <v>150405.84999999998</v>
      </c>
      <c r="R31" s="12">
        <v>53564.520000000004</v>
      </c>
      <c r="S31" s="12">
        <v>32946.570000000007</v>
      </c>
      <c r="T31" s="12">
        <v>163664.51</v>
      </c>
      <c r="U31" s="12">
        <v>789081.15000000014</v>
      </c>
      <c r="V31" s="12">
        <v>2512207.9900000002</v>
      </c>
      <c r="W31" s="12">
        <v>3386104.79</v>
      </c>
      <c r="X31" s="12">
        <v>3576975.2699999996</v>
      </c>
      <c r="Y31" s="12">
        <v>3328575.4200000004</v>
      </c>
      <c r="Z31" s="12">
        <v>564473.3899999999</v>
      </c>
      <c r="AA31" s="12">
        <v>554957.92999999993</v>
      </c>
      <c r="AB31" s="26">
        <v>3979798.45</v>
      </c>
      <c r="AC31" s="28">
        <f t="shared" si="0"/>
        <v>19294542.720000003</v>
      </c>
    </row>
    <row r="32" spans="1:29" ht="22.5">
      <c r="A32" s="18" t="s">
        <v>55</v>
      </c>
      <c r="B32" s="19" t="s">
        <v>58</v>
      </c>
      <c r="C32" s="22"/>
      <c r="D32" s="25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>
        <v>54.9</v>
      </c>
      <c r="V32" s="12"/>
      <c r="W32" s="12"/>
      <c r="X32" s="12">
        <v>1244.3599999999999</v>
      </c>
      <c r="Y32" s="12"/>
      <c r="Z32" s="12"/>
      <c r="AA32" s="12"/>
      <c r="AB32" s="26"/>
      <c r="AC32" s="28">
        <f t="shared" si="0"/>
        <v>1299.26</v>
      </c>
    </row>
    <row r="33" spans="1:30" ht="23.25" thickBot="1">
      <c r="A33" s="29" t="s">
        <v>55</v>
      </c>
      <c r="B33" s="30" t="s">
        <v>59</v>
      </c>
      <c r="C33" s="31"/>
      <c r="D33" s="32"/>
      <c r="E33" s="33"/>
      <c r="F33" s="33"/>
      <c r="G33" s="33"/>
      <c r="H33" s="33"/>
      <c r="I33" s="33"/>
      <c r="J33" s="33"/>
      <c r="K33" s="33"/>
      <c r="L33" s="33"/>
      <c r="M33" s="33">
        <v>902.28</v>
      </c>
      <c r="N33" s="33">
        <v>1647.9900000000002</v>
      </c>
      <c r="O33" s="33">
        <v>11548.62</v>
      </c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4"/>
      <c r="AC33" s="35">
        <f t="shared" si="0"/>
        <v>14098.890000000001</v>
      </c>
    </row>
    <row r="34" spans="1:30" ht="13.5" thickBot="1">
      <c r="A34" s="9" t="s">
        <v>55</v>
      </c>
      <c r="B34" s="36" t="s">
        <v>48</v>
      </c>
      <c r="C34" s="37"/>
      <c r="D34" s="10"/>
      <c r="E34" s="38"/>
      <c r="F34" s="38"/>
      <c r="G34" s="38"/>
      <c r="H34" s="38"/>
      <c r="I34" s="38"/>
      <c r="J34" s="38">
        <v>-33.49</v>
      </c>
      <c r="K34" s="38">
        <v>929.63000000000011</v>
      </c>
      <c r="L34" s="38">
        <v>22376.639999999996</v>
      </c>
      <c r="M34" s="38">
        <v>11061.380000000001</v>
      </c>
      <c r="N34" s="38">
        <v>39263.449999999997</v>
      </c>
      <c r="O34" s="38">
        <v>109281.06999999999</v>
      </c>
      <c r="P34" s="38">
        <v>39633.879999999997</v>
      </c>
      <c r="Q34" s="38">
        <v>150405.84999999998</v>
      </c>
      <c r="R34" s="38">
        <v>53564.520000000004</v>
      </c>
      <c r="S34" s="38">
        <v>32946.570000000007</v>
      </c>
      <c r="T34" s="38">
        <v>163664.51</v>
      </c>
      <c r="U34" s="38">
        <v>789136.05</v>
      </c>
      <c r="V34" s="38">
        <v>2512207.9900000002</v>
      </c>
      <c r="W34" s="38">
        <v>3386104.79</v>
      </c>
      <c r="X34" s="38">
        <v>3578219.63</v>
      </c>
      <c r="Y34" s="38">
        <v>3328575.4200000004</v>
      </c>
      <c r="Z34" s="38">
        <v>564473.3899999999</v>
      </c>
      <c r="AA34" s="38">
        <v>554957.92999999993</v>
      </c>
      <c r="AB34" s="39">
        <v>3979798.45</v>
      </c>
      <c r="AC34" s="37">
        <f>SUM(AC30:AC33)</f>
        <v>19316567.660000004</v>
      </c>
    </row>
    <row r="35" spans="1:30" ht="23.25" thickBot="1">
      <c r="A35" s="40" t="s">
        <v>60</v>
      </c>
      <c r="B35" s="41" t="s">
        <v>61</v>
      </c>
      <c r="C35" s="42"/>
      <c r="D35" s="43"/>
      <c r="E35" s="44"/>
      <c r="F35" s="44"/>
      <c r="G35" s="44"/>
      <c r="H35" s="44"/>
      <c r="I35" s="44"/>
      <c r="J35" s="44"/>
      <c r="K35" s="44"/>
      <c r="L35" s="44">
        <v>84.75</v>
      </c>
      <c r="M35" s="44"/>
      <c r="N35" s="44">
        <v>19684.8</v>
      </c>
      <c r="O35" s="44">
        <v>5536.4500000000007</v>
      </c>
      <c r="P35" s="44">
        <v>475359.61</v>
      </c>
      <c r="Q35" s="44">
        <v>472482.56</v>
      </c>
      <c r="R35" s="44">
        <v>773915.57000000018</v>
      </c>
      <c r="S35" s="44">
        <v>406213.09</v>
      </c>
      <c r="T35" s="44">
        <v>678268.83000000007</v>
      </c>
      <c r="U35" s="44">
        <v>1038513.75</v>
      </c>
      <c r="V35" s="44">
        <v>3821026.4999999995</v>
      </c>
      <c r="W35" s="44">
        <v>1622472.5699999998</v>
      </c>
      <c r="X35" s="44">
        <v>7933115.0899999971</v>
      </c>
      <c r="Y35" s="44">
        <v>482621.09999999986</v>
      </c>
      <c r="Z35" s="44">
        <v>1048581.9699999997</v>
      </c>
      <c r="AA35" s="44">
        <v>1195535.7300000004</v>
      </c>
      <c r="AB35" s="45">
        <v>7842435.8200000003</v>
      </c>
      <c r="AC35" s="11">
        <f t="shared" si="0"/>
        <v>27815848.189999998</v>
      </c>
    </row>
    <row r="36" spans="1:30" ht="13.5" thickBot="1">
      <c r="A36" s="9" t="s">
        <v>60</v>
      </c>
      <c r="B36" s="36" t="s">
        <v>48</v>
      </c>
      <c r="C36" s="37"/>
      <c r="D36" s="10"/>
      <c r="E36" s="38"/>
      <c r="F36" s="38"/>
      <c r="G36" s="38"/>
      <c r="H36" s="38"/>
      <c r="I36" s="38"/>
      <c r="J36" s="38"/>
      <c r="K36" s="38"/>
      <c r="L36" s="38">
        <v>84.75</v>
      </c>
      <c r="M36" s="38"/>
      <c r="N36" s="38">
        <v>19684.8</v>
      </c>
      <c r="O36" s="38">
        <v>5536.4500000000007</v>
      </c>
      <c r="P36" s="38">
        <v>475359.61</v>
      </c>
      <c r="Q36" s="38">
        <v>472482.56</v>
      </c>
      <c r="R36" s="38">
        <v>773915.57000000018</v>
      </c>
      <c r="S36" s="38">
        <v>406213.09</v>
      </c>
      <c r="T36" s="38">
        <v>678268.83000000007</v>
      </c>
      <c r="U36" s="38">
        <v>1038513.75</v>
      </c>
      <c r="V36" s="38">
        <v>3821026.4999999995</v>
      </c>
      <c r="W36" s="38">
        <v>1622472.5699999998</v>
      </c>
      <c r="X36" s="38">
        <v>7933115.0899999971</v>
      </c>
      <c r="Y36" s="38">
        <v>482621.09999999986</v>
      </c>
      <c r="Z36" s="38">
        <v>1048581.9699999997</v>
      </c>
      <c r="AA36" s="38">
        <v>1195535.7300000004</v>
      </c>
      <c r="AB36" s="39">
        <v>7842435.8200000003</v>
      </c>
      <c r="AC36" s="37">
        <f>SUM(AC35)</f>
        <v>27815848.189999998</v>
      </c>
    </row>
    <row r="37" spans="1:30" ht="33.75">
      <c r="A37" s="16" t="s">
        <v>62</v>
      </c>
      <c r="B37" s="17" t="s">
        <v>63</v>
      </c>
      <c r="C37" s="21"/>
      <c r="D37" s="2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>
        <v>2421.6999999999998</v>
      </c>
      <c r="V37" s="13"/>
      <c r="W37" s="13">
        <v>7636.6</v>
      </c>
      <c r="X37" s="13"/>
      <c r="Y37" s="13"/>
      <c r="Z37" s="13"/>
      <c r="AA37" s="13">
        <v>5917</v>
      </c>
      <c r="AB37" s="24">
        <v>438073.93</v>
      </c>
      <c r="AC37" s="27">
        <f t="shared" si="0"/>
        <v>454049.23</v>
      </c>
    </row>
    <row r="38" spans="1:30" ht="22.5">
      <c r="A38" s="18" t="s">
        <v>62</v>
      </c>
      <c r="B38" s="19" t="s">
        <v>64</v>
      </c>
      <c r="C38" s="22"/>
      <c r="D38" s="25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>
        <v>115.2</v>
      </c>
      <c r="Q38" s="12">
        <v>360</v>
      </c>
      <c r="R38" s="12">
        <v>218.79</v>
      </c>
      <c r="S38" s="12">
        <v>1477.9</v>
      </c>
      <c r="T38" s="12">
        <v>5049.4900000000007</v>
      </c>
      <c r="U38" s="12">
        <v>141.59999999999991</v>
      </c>
      <c r="V38" s="12">
        <v>-5078.6000000000004</v>
      </c>
      <c r="W38" s="12">
        <v>514.1</v>
      </c>
      <c r="X38" s="12">
        <v>7374.9</v>
      </c>
      <c r="Y38" s="12">
        <v>6489.12</v>
      </c>
      <c r="Z38" s="12">
        <v>-2196</v>
      </c>
      <c r="AA38" s="12">
        <v>46488.1</v>
      </c>
      <c r="AB38" s="26">
        <v>381735.86</v>
      </c>
      <c r="AC38" s="28">
        <f t="shared" si="0"/>
        <v>442690.45999999996</v>
      </c>
    </row>
    <row r="39" spans="1:30" ht="22.5">
      <c r="A39" s="18" t="s">
        <v>62</v>
      </c>
      <c r="B39" s="19" t="s">
        <v>65</v>
      </c>
      <c r="C39" s="22"/>
      <c r="D39" s="25"/>
      <c r="E39" s="12"/>
      <c r="F39" s="12"/>
      <c r="G39" s="12"/>
      <c r="H39" s="12"/>
      <c r="I39" s="12"/>
      <c r="J39" s="12"/>
      <c r="K39" s="12"/>
      <c r="L39" s="12"/>
      <c r="M39" s="12">
        <v>655402.34</v>
      </c>
      <c r="N39" s="12">
        <v>553346.71</v>
      </c>
      <c r="O39" s="12">
        <v>360565.5</v>
      </c>
      <c r="P39" s="12"/>
      <c r="Q39" s="12">
        <v>21466.11</v>
      </c>
      <c r="R39" s="12">
        <v>330372.15000000002</v>
      </c>
      <c r="S39" s="12">
        <v>124444.34000000001</v>
      </c>
      <c r="T39" s="12">
        <v>-18385.61</v>
      </c>
      <c r="U39" s="12">
        <v>9706.5599999999904</v>
      </c>
      <c r="V39" s="12">
        <v>-5519.16</v>
      </c>
      <c r="W39" s="12">
        <v>125300.06</v>
      </c>
      <c r="X39" s="12">
        <v>-120712.18000000001</v>
      </c>
      <c r="Y39" s="12">
        <v>34778.239999999998</v>
      </c>
      <c r="Z39" s="12">
        <v>-64290.19</v>
      </c>
      <c r="AA39" s="12">
        <v>24197.070000000003</v>
      </c>
      <c r="AB39" s="26">
        <v>3725627.0999999996</v>
      </c>
      <c r="AC39" s="28">
        <f t="shared" si="0"/>
        <v>5756299.04</v>
      </c>
    </row>
    <row r="40" spans="1:30" ht="22.5">
      <c r="A40" s="18" t="s">
        <v>62</v>
      </c>
      <c r="B40" s="19" t="s">
        <v>66</v>
      </c>
      <c r="C40" s="22"/>
      <c r="D40" s="25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v>120</v>
      </c>
      <c r="R40" s="12">
        <v>30313.16</v>
      </c>
      <c r="S40" s="12">
        <v>4596.8899999999994</v>
      </c>
      <c r="T40" s="12">
        <v>-1100.1299999999999</v>
      </c>
      <c r="U40" s="12">
        <v>41798.490000000005</v>
      </c>
      <c r="V40" s="12">
        <v>12566</v>
      </c>
      <c r="W40" s="12">
        <v>887.13000000000011</v>
      </c>
      <c r="X40" s="12">
        <v>41513.24</v>
      </c>
      <c r="Y40" s="12">
        <v>36359.360000000001</v>
      </c>
      <c r="Z40" s="12">
        <v>-7420.0200000000023</v>
      </c>
      <c r="AA40" s="12">
        <v>111634.74000000002</v>
      </c>
      <c r="AB40" s="26">
        <v>534456.01</v>
      </c>
      <c r="AC40" s="28">
        <f t="shared" si="0"/>
        <v>805724.87000000011</v>
      </c>
    </row>
    <row r="41" spans="1:30" ht="22.5">
      <c r="A41" s="18" t="s">
        <v>62</v>
      </c>
      <c r="B41" s="19" t="s">
        <v>67</v>
      </c>
      <c r="C41" s="22"/>
      <c r="D41" s="25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v>37.32</v>
      </c>
      <c r="R41" s="12">
        <v>38.81</v>
      </c>
      <c r="S41" s="12">
        <v>68097.890000000014</v>
      </c>
      <c r="T41" s="12">
        <v>27991.980000000003</v>
      </c>
      <c r="U41" s="12">
        <v>18579.510000000002</v>
      </c>
      <c r="V41" s="12"/>
      <c r="W41" s="12">
        <v>61162.159999999996</v>
      </c>
      <c r="X41" s="12">
        <v>1498.9400000000041</v>
      </c>
      <c r="Y41" s="12">
        <v>117184.04000000001</v>
      </c>
      <c r="Z41" s="12">
        <v>122964.67000000001</v>
      </c>
      <c r="AA41" s="12">
        <v>368652.33999999997</v>
      </c>
      <c r="AB41" s="26">
        <v>515685.80999999994</v>
      </c>
      <c r="AC41" s="28">
        <f t="shared" si="0"/>
        <v>1301893.47</v>
      </c>
    </row>
    <row r="42" spans="1:30" ht="22.5">
      <c r="A42" s="18" t="s">
        <v>62</v>
      </c>
      <c r="B42" s="19" t="s">
        <v>68</v>
      </c>
      <c r="C42" s="22"/>
      <c r="D42" s="25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>
        <v>909.80000000000007</v>
      </c>
      <c r="S42" s="12">
        <v>2383.2200000000003</v>
      </c>
      <c r="T42" s="12">
        <v>404.40000000000003</v>
      </c>
      <c r="U42" s="12">
        <v>533.97</v>
      </c>
      <c r="V42" s="12">
        <v>4208.8700000000008</v>
      </c>
      <c r="W42" s="12">
        <v>288.01</v>
      </c>
      <c r="X42" s="12">
        <v>7860</v>
      </c>
      <c r="Y42" s="12">
        <v>2655.9</v>
      </c>
      <c r="Z42" s="12">
        <v>6943.53</v>
      </c>
      <c r="AA42" s="12">
        <v>4319.76</v>
      </c>
      <c r="AB42" s="26">
        <v>20044.82</v>
      </c>
      <c r="AC42" s="28">
        <f t="shared" si="0"/>
        <v>50552.280000000006</v>
      </c>
    </row>
    <row r="43" spans="1:30" ht="22.5">
      <c r="A43" s="18" t="s">
        <v>62</v>
      </c>
      <c r="B43" s="19" t="s">
        <v>69</v>
      </c>
      <c r="C43" s="22"/>
      <c r="D43" s="25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>
        <v>951.06</v>
      </c>
      <c r="S43" s="12">
        <v>3773.1800000000003</v>
      </c>
      <c r="T43" s="12">
        <v>179.95000000000027</v>
      </c>
      <c r="U43" s="12">
        <v>48621.48</v>
      </c>
      <c r="V43" s="12">
        <v>29806.17</v>
      </c>
      <c r="W43" s="12">
        <v>24697.73</v>
      </c>
      <c r="X43" s="12">
        <v>9885.4</v>
      </c>
      <c r="Y43" s="12">
        <v>554.27999999999986</v>
      </c>
      <c r="Z43" s="12">
        <v>39088.28</v>
      </c>
      <c r="AA43" s="12">
        <v>162085.52000000002</v>
      </c>
      <c r="AB43" s="26">
        <v>208983.71</v>
      </c>
      <c r="AC43" s="28">
        <f t="shared" si="0"/>
        <v>528626.76</v>
      </c>
    </row>
    <row r="44" spans="1:30" ht="33.75">
      <c r="A44" s="18" t="s">
        <v>62</v>
      </c>
      <c r="B44" s="19" t="s">
        <v>70</v>
      </c>
      <c r="C44" s="22"/>
      <c r="D44" s="25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>
        <v>-2376</v>
      </c>
      <c r="S44" s="12">
        <v>16268.270000000002</v>
      </c>
      <c r="T44" s="12">
        <v>25375.77</v>
      </c>
      <c r="U44" s="12">
        <v>26686.1</v>
      </c>
      <c r="V44" s="12">
        <v>73265.34</v>
      </c>
      <c r="W44" s="12">
        <v>12689.320000000002</v>
      </c>
      <c r="X44" s="12">
        <v>28923.03</v>
      </c>
      <c r="Y44" s="12">
        <v>38039.599999999999</v>
      </c>
      <c r="Z44" s="12">
        <v>165925.93</v>
      </c>
      <c r="AA44" s="12">
        <v>217364.49</v>
      </c>
      <c r="AB44" s="26">
        <v>474600.29000000004</v>
      </c>
      <c r="AC44" s="28">
        <f t="shared" si="0"/>
        <v>1076762.1400000001</v>
      </c>
      <c r="AD44" s="4"/>
    </row>
    <row r="45" spans="1:30" ht="22.5">
      <c r="A45" s="18" t="s">
        <v>62</v>
      </c>
      <c r="B45" s="19" t="s">
        <v>71</v>
      </c>
      <c r="C45" s="22"/>
      <c r="D45" s="25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>
        <v>4735.9400000000005</v>
      </c>
      <c r="S45" s="12">
        <v>6083.88</v>
      </c>
      <c r="T45" s="12">
        <v>12051.79</v>
      </c>
      <c r="U45" s="12">
        <v>64206.780000000006</v>
      </c>
      <c r="V45" s="12">
        <v>75844.62000000001</v>
      </c>
      <c r="W45" s="12">
        <v>5124</v>
      </c>
      <c r="X45" s="12">
        <v>11634.04</v>
      </c>
      <c r="Y45" s="12">
        <v>42363.519999999997</v>
      </c>
      <c r="Z45" s="12">
        <v>29076.2</v>
      </c>
      <c r="AA45" s="12">
        <v>41947.790000000008</v>
      </c>
      <c r="AB45" s="26">
        <v>283291.82</v>
      </c>
      <c r="AC45" s="28">
        <f t="shared" si="0"/>
        <v>576360.38000000012</v>
      </c>
    </row>
    <row r="46" spans="1:30" ht="22.5">
      <c r="A46" s="18" t="s">
        <v>62</v>
      </c>
      <c r="B46" s="19" t="s">
        <v>72</v>
      </c>
      <c r="C46" s="22"/>
      <c r="D46" s="25"/>
      <c r="E46" s="12"/>
      <c r="F46" s="12"/>
      <c r="G46" s="12"/>
      <c r="H46" s="12"/>
      <c r="I46" s="12"/>
      <c r="J46" s="12"/>
      <c r="K46" s="12"/>
      <c r="L46" s="12"/>
      <c r="M46" s="12">
        <v>38013.449999999997</v>
      </c>
      <c r="N46" s="12">
        <v>251.15</v>
      </c>
      <c r="O46" s="12">
        <v>10215.77</v>
      </c>
      <c r="P46" s="12">
        <v>5629.54</v>
      </c>
      <c r="Q46" s="12">
        <v>68184.790000000008</v>
      </c>
      <c r="R46" s="12">
        <v>1060.9000000000001</v>
      </c>
      <c r="S46" s="12">
        <v>-158811.99</v>
      </c>
      <c r="T46" s="12"/>
      <c r="U46" s="12">
        <v>463.51999999999992</v>
      </c>
      <c r="V46" s="12"/>
      <c r="W46" s="12">
        <v>-157547.24</v>
      </c>
      <c r="X46" s="12">
        <v>48051.330000000009</v>
      </c>
      <c r="Y46" s="12">
        <v>-33510</v>
      </c>
      <c r="Z46" s="12">
        <v>377905.60999999993</v>
      </c>
      <c r="AA46" s="12">
        <v>1160663.52</v>
      </c>
      <c r="AB46" s="26">
        <v>5300982.7700000014</v>
      </c>
      <c r="AC46" s="28">
        <f t="shared" si="0"/>
        <v>6661553.120000001</v>
      </c>
    </row>
    <row r="47" spans="1:30" ht="22.5">
      <c r="A47" s="18" t="s">
        <v>62</v>
      </c>
      <c r="B47" s="19" t="s">
        <v>73</v>
      </c>
      <c r="C47" s="22"/>
      <c r="D47" s="25"/>
      <c r="E47" s="12"/>
      <c r="F47" s="12"/>
      <c r="G47" s="12"/>
      <c r="H47" s="12"/>
      <c r="I47" s="12"/>
      <c r="J47" s="12"/>
      <c r="K47" s="12"/>
      <c r="L47" s="12"/>
      <c r="M47" s="12"/>
      <c r="N47" s="12">
        <v>222</v>
      </c>
      <c r="O47" s="12"/>
      <c r="P47" s="12"/>
      <c r="Q47" s="12"/>
      <c r="R47" s="12">
        <v>3938.3500000000004</v>
      </c>
      <c r="S47" s="12">
        <v>169.4</v>
      </c>
      <c r="T47" s="12"/>
      <c r="U47" s="12"/>
      <c r="V47" s="12">
        <v>1586</v>
      </c>
      <c r="W47" s="12">
        <v>991.74</v>
      </c>
      <c r="X47" s="12">
        <v>18861.39</v>
      </c>
      <c r="Y47" s="12">
        <v>11855.96</v>
      </c>
      <c r="Z47" s="12">
        <v>5365.6900000000005</v>
      </c>
      <c r="AA47" s="12"/>
      <c r="AB47" s="26">
        <v>76541.03</v>
      </c>
      <c r="AC47" s="28">
        <f t="shared" si="0"/>
        <v>119531.56</v>
      </c>
    </row>
    <row r="48" spans="1:30" ht="22.5">
      <c r="A48" s="18" t="s">
        <v>62</v>
      </c>
      <c r="B48" s="19" t="s">
        <v>74</v>
      </c>
      <c r="C48" s="22"/>
      <c r="D48" s="25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v>943.90000000000009</v>
      </c>
      <c r="S48" s="12">
        <v>34028.57</v>
      </c>
      <c r="T48" s="12">
        <v>2716.44</v>
      </c>
      <c r="U48" s="12">
        <v>51727.63</v>
      </c>
      <c r="V48" s="12">
        <v>49495.469999999994</v>
      </c>
      <c r="W48" s="12">
        <v>55697.48</v>
      </c>
      <c r="X48" s="12">
        <v>38040.01</v>
      </c>
      <c r="Y48" s="12">
        <v>1496.73</v>
      </c>
      <c r="Z48" s="12">
        <v>25987.32</v>
      </c>
      <c r="AA48" s="12">
        <v>610</v>
      </c>
      <c r="AB48" s="26">
        <v>355619.84000000003</v>
      </c>
      <c r="AC48" s="28">
        <f t="shared" si="0"/>
        <v>616363.39000000013</v>
      </c>
    </row>
    <row r="49" spans="1:29" ht="23.25" thickBot="1">
      <c r="A49" s="29" t="s">
        <v>62</v>
      </c>
      <c r="B49" s="30" t="s">
        <v>75</v>
      </c>
      <c r="C49" s="31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>
        <v>1578</v>
      </c>
      <c r="O49" s="33"/>
      <c r="P49" s="33"/>
      <c r="Q49" s="33">
        <v>2544.8000000000002</v>
      </c>
      <c r="R49" s="33">
        <v>1427.8</v>
      </c>
      <c r="S49" s="33">
        <v>169.4</v>
      </c>
      <c r="T49" s="33">
        <v>2610.8000000000002</v>
      </c>
      <c r="U49" s="33"/>
      <c r="V49" s="33">
        <v>485.19999999999982</v>
      </c>
      <c r="W49" s="33">
        <v>96.06</v>
      </c>
      <c r="X49" s="33">
        <v>1979.52</v>
      </c>
      <c r="Y49" s="33">
        <v>10651.05</v>
      </c>
      <c r="Z49" s="33">
        <v>3233</v>
      </c>
      <c r="AA49" s="33">
        <v>10885.11</v>
      </c>
      <c r="AB49" s="34">
        <v>109794.61</v>
      </c>
      <c r="AC49" s="35">
        <f t="shared" si="0"/>
        <v>145455.35</v>
      </c>
    </row>
    <row r="50" spans="1:29" ht="13.5" thickBot="1">
      <c r="A50" s="9" t="s">
        <v>62</v>
      </c>
      <c r="B50" s="36" t="s">
        <v>48</v>
      </c>
      <c r="C50" s="37"/>
      <c r="D50" s="10"/>
      <c r="E50" s="38"/>
      <c r="F50" s="38"/>
      <c r="G50" s="38"/>
      <c r="H50" s="38"/>
      <c r="I50" s="38"/>
      <c r="J50" s="38"/>
      <c r="K50" s="38"/>
      <c r="L50" s="38"/>
      <c r="M50" s="38">
        <v>693415.7899999998</v>
      </c>
      <c r="N50" s="38">
        <v>555397.86</v>
      </c>
      <c r="O50" s="38">
        <v>370781.27000000008</v>
      </c>
      <c r="P50" s="38">
        <v>5744.74</v>
      </c>
      <c r="Q50" s="38">
        <v>92713.02</v>
      </c>
      <c r="R50" s="38">
        <v>372534.66000000003</v>
      </c>
      <c r="S50" s="38">
        <v>102680.95</v>
      </c>
      <c r="T50" s="38">
        <v>56894.879999999997</v>
      </c>
      <c r="U50" s="38">
        <v>264887.33999999997</v>
      </c>
      <c r="V50" s="38">
        <v>236659.91000000003</v>
      </c>
      <c r="W50" s="38">
        <v>137537.15</v>
      </c>
      <c r="X50" s="38">
        <v>94909.620000000054</v>
      </c>
      <c r="Y50" s="38">
        <v>268917.8</v>
      </c>
      <c r="Z50" s="38">
        <v>702584.02</v>
      </c>
      <c r="AA50" s="38">
        <v>2154765.4400000004</v>
      </c>
      <c r="AB50" s="39">
        <v>12425437.600000009</v>
      </c>
      <c r="AC50" s="37">
        <f>SUM(AC37:AC49)</f>
        <v>18535862.050000001</v>
      </c>
    </row>
    <row r="51" spans="1:29" ht="22.5">
      <c r="A51" s="16" t="s">
        <v>76</v>
      </c>
      <c r="B51" s="17" t="s">
        <v>77</v>
      </c>
      <c r="C51" s="21"/>
      <c r="D51" s="23"/>
      <c r="E51" s="13"/>
      <c r="F51" s="13"/>
      <c r="G51" s="13"/>
      <c r="H51" s="13"/>
      <c r="I51" s="13"/>
      <c r="J51" s="13"/>
      <c r="K51" s="13"/>
      <c r="L51" s="13"/>
      <c r="M51" s="13">
        <v>3187.73</v>
      </c>
      <c r="N51" s="13"/>
      <c r="O51" s="13">
        <v>35283.32</v>
      </c>
      <c r="P51" s="13"/>
      <c r="Q51" s="13"/>
      <c r="R51" s="13">
        <v>29171.039999999997</v>
      </c>
      <c r="S51" s="13">
        <v>968</v>
      </c>
      <c r="T51" s="13">
        <v>18817.02</v>
      </c>
      <c r="U51" s="13">
        <v>-3311.04</v>
      </c>
      <c r="V51" s="13">
        <v>32653.56</v>
      </c>
      <c r="W51" s="13">
        <v>17127.5</v>
      </c>
      <c r="X51" s="13">
        <v>396.36999999999989</v>
      </c>
      <c r="Y51" s="13">
        <v>1047.54</v>
      </c>
      <c r="Z51" s="13">
        <v>280.15999999999997</v>
      </c>
      <c r="AA51" s="13">
        <v>3536.04</v>
      </c>
      <c r="AB51" s="24">
        <v>131775.73000000001</v>
      </c>
      <c r="AC51" s="27">
        <f t="shared" si="0"/>
        <v>270932.97000000003</v>
      </c>
    </row>
    <row r="52" spans="1:29">
      <c r="A52" s="18" t="s">
        <v>76</v>
      </c>
      <c r="B52" s="19" t="s">
        <v>78</v>
      </c>
      <c r="C52" s="22"/>
      <c r="D52" s="25"/>
      <c r="E52" s="12"/>
      <c r="F52" s="12"/>
      <c r="G52" s="12"/>
      <c r="H52" s="12"/>
      <c r="I52" s="12"/>
      <c r="J52" s="12"/>
      <c r="K52" s="12"/>
      <c r="L52" s="12"/>
      <c r="M52" s="12">
        <v>255.55</v>
      </c>
      <c r="N52" s="12"/>
      <c r="O52" s="12"/>
      <c r="P52" s="12">
        <v>-96.12</v>
      </c>
      <c r="Q52" s="12">
        <v>2822.4700000000003</v>
      </c>
      <c r="R52" s="12"/>
      <c r="S52" s="12"/>
      <c r="T52" s="12"/>
      <c r="U52" s="12"/>
      <c r="V52" s="12"/>
      <c r="W52" s="12"/>
      <c r="X52" s="12"/>
      <c r="Y52" s="12"/>
      <c r="Z52" s="12"/>
      <c r="AA52" s="12">
        <v>-1426</v>
      </c>
      <c r="AB52" s="26"/>
      <c r="AC52" s="28">
        <f t="shared" si="0"/>
        <v>1555.9</v>
      </c>
    </row>
    <row r="53" spans="1:29">
      <c r="A53" s="18" t="s">
        <v>76</v>
      </c>
      <c r="B53" s="19" t="s">
        <v>79</v>
      </c>
      <c r="C53" s="22"/>
      <c r="D53" s="25"/>
      <c r="E53" s="12"/>
      <c r="F53" s="12"/>
      <c r="G53" s="12"/>
      <c r="H53" s="12"/>
      <c r="I53" s="12"/>
      <c r="J53" s="12"/>
      <c r="K53" s="12"/>
      <c r="L53" s="12"/>
      <c r="M53" s="12"/>
      <c r="N53" s="12">
        <v>-10753.6</v>
      </c>
      <c r="O53" s="12"/>
      <c r="P53" s="12"/>
      <c r="Q53" s="12">
        <v>16.3</v>
      </c>
      <c r="R53" s="12"/>
      <c r="S53" s="12">
        <v>438.02</v>
      </c>
      <c r="T53" s="12"/>
      <c r="U53" s="12">
        <v>617.72</v>
      </c>
      <c r="V53" s="12">
        <v>15773.3</v>
      </c>
      <c r="W53" s="12">
        <v>9999.6699999999983</v>
      </c>
      <c r="X53" s="12">
        <v>-1091.8200000000006</v>
      </c>
      <c r="Y53" s="12">
        <v>536.79999999999995</v>
      </c>
      <c r="Z53" s="12">
        <v>3402.2000000000003</v>
      </c>
      <c r="AA53" s="12">
        <v>1011.8999999999996</v>
      </c>
      <c r="AB53" s="26">
        <v>83610.040000000008</v>
      </c>
      <c r="AC53" s="28">
        <f t="shared" si="0"/>
        <v>103560.53</v>
      </c>
    </row>
    <row r="54" spans="1:29" ht="23.25" thickBot="1">
      <c r="A54" s="29" t="s">
        <v>76</v>
      </c>
      <c r="B54" s="30" t="s">
        <v>80</v>
      </c>
      <c r="C54" s="31"/>
      <c r="D54" s="32"/>
      <c r="E54" s="33"/>
      <c r="F54" s="33"/>
      <c r="G54" s="33"/>
      <c r="H54" s="33"/>
      <c r="I54" s="33"/>
      <c r="J54" s="33"/>
      <c r="K54" s="33"/>
      <c r="L54" s="33"/>
      <c r="M54" s="33">
        <v>3256.75</v>
      </c>
      <c r="N54" s="33"/>
      <c r="O54" s="33">
        <v>2148.9900000000002</v>
      </c>
      <c r="P54" s="33"/>
      <c r="Q54" s="33">
        <v>1427.81</v>
      </c>
      <c r="R54" s="33"/>
      <c r="S54" s="33"/>
      <c r="T54" s="33">
        <v>1400</v>
      </c>
      <c r="U54" s="33"/>
      <c r="V54" s="33"/>
      <c r="W54" s="33"/>
      <c r="X54" s="33"/>
      <c r="Y54" s="33"/>
      <c r="Z54" s="33"/>
      <c r="AA54" s="33"/>
      <c r="AB54" s="34">
        <v>453.11</v>
      </c>
      <c r="AC54" s="35">
        <f t="shared" si="0"/>
        <v>8686.66</v>
      </c>
    </row>
    <row r="55" spans="1:29" ht="13.5" thickBot="1">
      <c r="A55" s="9" t="s">
        <v>76</v>
      </c>
      <c r="B55" s="36" t="s">
        <v>48</v>
      </c>
      <c r="C55" s="37"/>
      <c r="D55" s="10"/>
      <c r="E55" s="38"/>
      <c r="F55" s="38"/>
      <c r="G55" s="38"/>
      <c r="H55" s="38"/>
      <c r="I55" s="38"/>
      <c r="J55" s="38"/>
      <c r="K55" s="38"/>
      <c r="L55" s="38"/>
      <c r="M55" s="38">
        <v>6700.03</v>
      </c>
      <c r="N55" s="38">
        <v>-10753.6</v>
      </c>
      <c r="O55" s="38">
        <v>37432.31</v>
      </c>
      <c r="P55" s="38">
        <v>-96.12</v>
      </c>
      <c r="Q55" s="38">
        <v>4266.58</v>
      </c>
      <c r="R55" s="38">
        <v>29171.039999999997</v>
      </c>
      <c r="S55" s="38">
        <v>1406.02</v>
      </c>
      <c r="T55" s="38">
        <v>20217.02</v>
      </c>
      <c r="U55" s="38">
        <v>-2693.3199999999997</v>
      </c>
      <c r="V55" s="38">
        <v>48426.86</v>
      </c>
      <c r="W55" s="38">
        <v>27127.17</v>
      </c>
      <c r="X55" s="38">
        <v>-695.45000000000141</v>
      </c>
      <c r="Y55" s="38">
        <v>1584.34</v>
      </c>
      <c r="Z55" s="38">
        <v>3682.3600000000006</v>
      </c>
      <c r="AA55" s="38">
        <v>3121.9399999999996</v>
      </c>
      <c r="AB55" s="39">
        <v>215838.88000000003</v>
      </c>
      <c r="AC55" s="37">
        <f>SUM(AC51:AC54)</f>
        <v>384736.06</v>
      </c>
    </row>
    <row r="56" spans="1:29" ht="22.5">
      <c r="A56" s="16" t="s">
        <v>81</v>
      </c>
      <c r="B56" s="17" t="s">
        <v>82</v>
      </c>
      <c r="C56" s="21"/>
      <c r="D56" s="23"/>
      <c r="E56" s="13"/>
      <c r="F56" s="13"/>
      <c r="G56" s="13"/>
      <c r="H56" s="13"/>
      <c r="I56" s="13"/>
      <c r="J56" s="13"/>
      <c r="K56" s="13"/>
      <c r="L56" s="13">
        <v>9.3000000000000007</v>
      </c>
      <c r="M56" s="13"/>
      <c r="N56" s="13"/>
      <c r="O56" s="13">
        <v>1754.98</v>
      </c>
      <c r="P56" s="13"/>
      <c r="Q56" s="13"/>
      <c r="R56" s="13">
        <v>2178</v>
      </c>
      <c r="S56" s="13">
        <v>8059.72</v>
      </c>
      <c r="T56" s="13">
        <v>614.55000000000007</v>
      </c>
      <c r="U56" s="13">
        <v>1839.39</v>
      </c>
      <c r="V56" s="13">
        <v>3754.4100000000003</v>
      </c>
      <c r="W56" s="13">
        <v>21248.89</v>
      </c>
      <c r="X56" s="13">
        <v>69923.660000000018</v>
      </c>
      <c r="Y56" s="13">
        <v>81039.00999999998</v>
      </c>
      <c r="Z56" s="13">
        <v>31914.01999999999</v>
      </c>
      <c r="AA56" s="13">
        <v>247208.72</v>
      </c>
      <c r="AB56" s="24">
        <v>259111.24</v>
      </c>
      <c r="AC56" s="27">
        <f t="shared" si="0"/>
        <v>728655.89</v>
      </c>
    </row>
    <row r="57" spans="1:29" ht="22.5">
      <c r="A57" s="18" t="s">
        <v>81</v>
      </c>
      <c r="B57" s="19" t="s">
        <v>83</v>
      </c>
      <c r="C57" s="22"/>
      <c r="D57" s="25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>
        <v>95.53</v>
      </c>
      <c r="X57" s="12"/>
      <c r="Y57" s="12"/>
      <c r="Z57" s="12"/>
      <c r="AA57" s="12">
        <v>5.04</v>
      </c>
      <c r="AB57" s="26"/>
      <c r="AC57" s="28">
        <f t="shared" si="0"/>
        <v>100.57000000000001</v>
      </c>
    </row>
    <row r="58" spans="1:29" ht="22.5">
      <c r="A58" s="18" t="s">
        <v>81</v>
      </c>
      <c r="B58" s="19" t="s">
        <v>84</v>
      </c>
      <c r="C58" s="22"/>
      <c r="D58" s="25"/>
      <c r="E58" s="12"/>
      <c r="F58" s="12"/>
      <c r="G58" s="12"/>
      <c r="H58" s="12"/>
      <c r="I58" s="12"/>
      <c r="J58" s="12"/>
      <c r="K58" s="12"/>
      <c r="L58" s="12"/>
      <c r="M58" s="12"/>
      <c r="N58" s="12">
        <v>-239.29000000000002</v>
      </c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26"/>
      <c r="AC58" s="28">
        <f t="shared" si="0"/>
        <v>-239.29000000000002</v>
      </c>
    </row>
    <row r="59" spans="1:29" ht="22.5">
      <c r="A59" s="18" t="s">
        <v>81</v>
      </c>
      <c r="B59" s="19" t="s">
        <v>85</v>
      </c>
      <c r="C59" s="22"/>
      <c r="D59" s="25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>
        <v>507.6</v>
      </c>
      <c r="P59" s="12"/>
      <c r="Q59" s="12">
        <v>7387.48</v>
      </c>
      <c r="R59" s="12"/>
      <c r="S59" s="12"/>
      <c r="T59" s="12"/>
      <c r="U59" s="12"/>
      <c r="V59" s="12">
        <v>455.74</v>
      </c>
      <c r="W59" s="12"/>
      <c r="X59" s="12">
        <v>3135.89</v>
      </c>
      <c r="Y59" s="12">
        <v>3967</v>
      </c>
      <c r="Z59" s="12"/>
      <c r="AA59" s="12"/>
      <c r="AB59" s="26">
        <v>420.90000000000003</v>
      </c>
      <c r="AC59" s="28">
        <f t="shared" si="0"/>
        <v>15874.609999999999</v>
      </c>
    </row>
    <row r="60" spans="1:29" ht="22.5">
      <c r="A60" s="18" t="s">
        <v>81</v>
      </c>
      <c r="B60" s="19" t="s">
        <v>86</v>
      </c>
      <c r="C60" s="22"/>
      <c r="D60" s="25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>
        <v>125.12000000000002</v>
      </c>
      <c r="V60" s="12"/>
      <c r="W60" s="12"/>
      <c r="X60" s="12">
        <v>3359.88</v>
      </c>
      <c r="Y60" s="12">
        <v>3107.83</v>
      </c>
      <c r="Z60" s="12">
        <v>4163.93</v>
      </c>
      <c r="AA60" s="12">
        <v>32437.58</v>
      </c>
      <c r="AB60" s="26">
        <v>530796.82000000007</v>
      </c>
      <c r="AC60" s="28">
        <f t="shared" si="0"/>
        <v>573991.16</v>
      </c>
    </row>
    <row r="61" spans="1:29" ht="23.25" thickBot="1">
      <c r="A61" s="29" t="s">
        <v>81</v>
      </c>
      <c r="B61" s="30" t="s">
        <v>87</v>
      </c>
      <c r="C61" s="31"/>
      <c r="D61" s="32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>
        <v>1585.08</v>
      </c>
      <c r="R61" s="33"/>
      <c r="S61" s="33"/>
      <c r="T61" s="33"/>
      <c r="U61" s="33">
        <v>80.77</v>
      </c>
      <c r="V61" s="33">
        <v>1671.64</v>
      </c>
      <c r="W61" s="33"/>
      <c r="X61" s="33">
        <v>2165.2600000000002</v>
      </c>
      <c r="Y61" s="33">
        <v>1079.0899999999999</v>
      </c>
      <c r="Z61" s="33"/>
      <c r="AA61" s="33"/>
      <c r="AB61" s="34">
        <v>7469.91</v>
      </c>
      <c r="AC61" s="35">
        <f t="shared" si="0"/>
        <v>14051.75</v>
      </c>
    </row>
    <row r="62" spans="1:29" ht="13.5" thickBot="1">
      <c r="A62" s="9" t="s">
        <v>81</v>
      </c>
      <c r="B62" s="36" t="s">
        <v>48</v>
      </c>
      <c r="C62" s="37"/>
      <c r="D62" s="10"/>
      <c r="E62" s="38"/>
      <c r="F62" s="38"/>
      <c r="G62" s="38"/>
      <c r="H62" s="38"/>
      <c r="I62" s="38"/>
      <c r="J62" s="38"/>
      <c r="K62" s="38"/>
      <c r="L62" s="38">
        <v>9.3000000000000007</v>
      </c>
      <c r="M62" s="38"/>
      <c r="N62" s="38">
        <v>-239.29000000000002</v>
      </c>
      <c r="O62" s="38">
        <v>2262.58</v>
      </c>
      <c r="P62" s="38"/>
      <c r="Q62" s="38">
        <v>8972.5600000000013</v>
      </c>
      <c r="R62" s="38">
        <v>2178</v>
      </c>
      <c r="S62" s="38">
        <v>8059.72</v>
      </c>
      <c r="T62" s="38">
        <v>614.55000000000007</v>
      </c>
      <c r="U62" s="38">
        <v>2045.28</v>
      </c>
      <c r="V62" s="38">
        <v>5881.7900000000009</v>
      </c>
      <c r="W62" s="38">
        <v>21344.42</v>
      </c>
      <c r="X62" s="38">
        <v>78584.690000000017</v>
      </c>
      <c r="Y62" s="38">
        <v>89192.93</v>
      </c>
      <c r="Z62" s="38">
        <v>36077.94999999999</v>
      </c>
      <c r="AA62" s="38">
        <v>279651.33999999997</v>
      </c>
      <c r="AB62" s="39">
        <v>797798.87</v>
      </c>
      <c r="AC62" s="37">
        <f>SUM(AC56:AC61)</f>
        <v>1332434.69</v>
      </c>
    </row>
    <row r="63" spans="1:29" ht="23.25" thickBot="1">
      <c r="A63" s="40" t="s">
        <v>88</v>
      </c>
      <c r="B63" s="41" t="s">
        <v>89</v>
      </c>
      <c r="C63" s="42"/>
      <c r="D63" s="43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>
        <v>926.01</v>
      </c>
      <c r="AB63" s="45">
        <v>3715.93</v>
      </c>
      <c r="AC63" s="11">
        <f t="shared" si="0"/>
        <v>4641.9399999999996</v>
      </c>
    </row>
    <row r="64" spans="1:29" ht="21.75" thickBot="1">
      <c r="A64" s="9" t="s">
        <v>88</v>
      </c>
      <c r="B64" s="36" t="s">
        <v>48</v>
      </c>
      <c r="C64" s="37"/>
      <c r="D64" s="10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>
        <v>926.01</v>
      </c>
      <c r="AB64" s="39">
        <v>3715.93</v>
      </c>
      <c r="AC64" s="37">
        <f>SUM(AC63)</f>
        <v>4641.9399999999996</v>
      </c>
    </row>
    <row r="65" spans="1:29" ht="23.25" thickBot="1">
      <c r="A65" s="40" t="s">
        <v>90</v>
      </c>
      <c r="B65" s="41" t="s">
        <v>91</v>
      </c>
      <c r="C65" s="42"/>
      <c r="D65" s="43"/>
      <c r="E65" s="44"/>
      <c r="F65" s="44"/>
      <c r="G65" s="44"/>
      <c r="H65" s="44"/>
      <c r="I65" s="44">
        <v>-5813.18</v>
      </c>
      <c r="J65" s="44"/>
      <c r="K65" s="44"/>
      <c r="L65" s="44"/>
      <c r="M65" s="44"/>
      <c r="N65" s="44"/>
      <c r="O65" s="44">
        <v>2342.08</v>
      </c>
      <c r="P65" s="44">
        <v>10468.85</v>
      </c>
      <c r="Q65" s="44">
        <v>1734.8</v>
      </c>
      <c r="R65" s="44">
        <v>229.82</v>
      </c>
      <c r="S65" s="44">
        <v>6207.05</v>
      </c>
      <c r="T65" s="44">
        <v>3123.6800000000003</v>
      </c>
      <c r="U65" s="44">
        <v>101355.16000000002</v>
      </c>
      <c r="V65" s="44">
        <v>146811.81999999998</v>
      </c>
      <c r="W65" s="44">
        <v>-281896.76</v>
      </c>
      <c r="X65" s="44">
        <v>129664.20000000001</v>
      </c>
      <c r="Y65" s="44">
        <v>225512.55000000005</v>
      </c>
      <c r="Z65" s="44">
        <v>276292.19999999995</v>
      </c>
      <c r="AA65" s="44">
        <v>843855.51000000071</v>
      </c>
      <c r="AB65" s="45">
        <v>41402950.539999872</v>
      </c>
      <c r="AC65" s="11">
        <f t="shared" si="0"/>
        <v>42862838.319999874</v>
      </c>
    </row>
    <row r="66" spans="1:29" ht="21.75" thickBot="1">
      <c r="A66" s="9" t="s">
        <v>90</v>
      </c>
      <c r="B66" s="36" t="s">
        <v>48</v>
      </c>
      <c r="C66" s="37"/>
      <c r="D66" s="10"/>
      <c r="E66" s="38"/>
      <c r="F66" s="38"/>
      <c r="G66" s="38"/>
      <c r="H66" s="38"/>
      <c r="I66" s="38">
        <v>-5813.18</v>
      </c>
      <c r="J66" s="38"/>
      <c r="K66" s="38"/>
      <c r="L66" s="38"/>
      <c r="M66" s="38"/>
      <c r="N66" s="38"/>
      <c r="O66" s="38">
        <v>2342.08</v>
      </c>
      <c r="P66" s="38">
        <v>10468.85</v>
      </c>
      <c r="Q66" s="38">
        <v>1734.8</v>
      </c>
      <c r="R66" s="38">
        <v>229.82</v>
      </c>
      <c r="S66" s="38">
        <v>6207.05</v>
      </c>
      <c r="T66" s="38">
        <v>3123.6800000000003</v>
      </c>
      <c r="U66" s="38">
        <v>101355.16000000002</v>
      </c>
      <c r="V66" s="38">
        <v>146811.81999999998</v>
      </c>
      <c r="W66" s="38">
        <v>-281896.76</v>
      </c>
      <c r="X66" s="38">
        <v>129664.20000000001</v>
      </c>
      <c r="Y66" s="38">
        <v>225512.55000000005</v>
      </c>
      <c r="Z66" s="38">
        <v>276292.19999999995</v>
      </c>
      <c r="AA66" s="38">
        <v>843855.51000000071</v>
      </c>
      <c r="AB66" s="39">
        <v>41402950.539999872</v>
      </c>
      <c r="AC66" s="37">
        <f>SUM(AC65)</f>
        <v>42862838.319999874</v>
      </c>
    </row>
    <row r="67" spans="1:29">
      <c r="A67" s="16" t="s">
        <v>92</v>
      </c>
      <c r="B67" s="17" t="s">
        <v>93</v>
      </c>
      <c r="C67" s="21"/>
      <c r="D67" s="23"/>
      <c r="E67" s="13"/>
      <c r="F67" s="13"/>
      <c r="G67" s="13"/>
      <c r="H67" s="13"/>
      <c r="I67" s="13"/>
      <c r="J67" s="13"/>
      <c r="K67" s="13"/>
      <c r="L67" s="13"/>
      <c r="M67" s="13"/>
      <c r="N67" s="13">
        <v>4472</v>
      </c>
      <c r="O67" s="13">
        <v>-2224.4100000000003</v>
      </c>
      <c r="P67" s="13">
        <v>126.62</v>
      </c>
      <c r="Q67" s="13">
        <v>1142.77</v>
      </c>
      <c r="R67" s="13">
        <v>257259.40000000002</v>
      </c>
      <c r="S67" s="13">
        <v>86356.349999999991</v>
      </c>
      <c r="T67" s="13">
        <v>91967.489999999991</v>
      </c>
      <c r="U67" s="13">
        <v>44996.780000000013</v>
      </c>
      <c r="V67" s="13">
        <v>105759.27999999998</v>
      </c>
      <c r="W67" s="13">
        <v>33561.710000000006</v>
      </c>
      <c r="X67" s="13"/>
      <c r="Y67" s="13">
        <v>28.080000000000002</v>
      </c>
      <c r="Z67" s="13"/>
      <c r="AA67" s="13"/>
      <c r="AB67" s="24">
        <v>93.600000000000009</v>
      </c>
      <c r="AC67" s="27">
        <f t="shared" si="0"/>
        <v>623539.66999999993</v>
      </c>
    </row>
    <row r="68" spans="1:29">
      <c r="A68" s="18" t="s">
        <v>92</v>
      </c>
      <c r="B68" s="19" t="s">
        <v>94</v>
      </c>
      <c r="C68" s="22"/>
      <c r="D68" s="25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>
        <v>1092.42</v>
      </c>
      <c r="S68" s="12">
        <v>-131.88</v>
      </c>
      <c r="T68" s="12">
        <v>324.13</v>
      </c>
      <c r="U68" s="12">
        <v>1809.19</v>
      </c>
      <c r="V68" s="12">
        <v>79576.509999999995</v>
      </c>
      <c r="W68" s="12">
        <v>39225.83</v>
      </c>
      <c r="X68" s="12"/>
      <c r="Y68" s="12"/>
      <c r="Z68" s="12"/>
      <c r="AA68" s="12">
        <v>-34.82</v>
      </c>
      <c r="AB68" s="26">
        <v>2157.02</v>
      </c>
      <c r="AC68" s="28">
        <f t="shared" ref="AC68:AC129" si="1">SUM(D68:AB68)</f>
        <v>124018.4</v>
      </c>
    </row>
    <row r="69" spans="1:29">
      <c r="A69" s="18" t="s">
        <v>92</v>
      </c>
      <c r="B69" s="19" t="s">
        <v>95</v>
      </c>
      <c r="C69" s="22"/>
      <c r="D69" s="25"/>
      <c r="E69" s="12"/>
      <c r="F69" s="12"/>
      <c r="G69" s="12"/>
      <c r="H69" s="12"/>
      <c r="I69" s="12"/>
      <c r="J69" s="12"/>
      <c r="K69" s="12">
        <v>1901.39</v>
      </c>
      <c r="L69" s="12"/>
      <c r="M69" s="12"/>
      <c r="N69" s="12">
        <v>61.910000000000004</v>
      </c>
      <c r="O69" s="12">
        <v>1524.7300000000002</v>
      </c>
      <c r="P69" s="12"/>
      <c r="Q69" s="12"/>
      <c r="R69" s="12"/>
      <c r="S69" s="12">
        <v>1141.8800000000001</v>
      </c>
      <c r="T69" s="12">
        <v>2848.88</v>
      </c>
      <c r="U69" s="12">
        <v>25904.19</v>
      </c>
      <c r="V69" s="12">
        <v>59609.34</v>
      </c>
      <c r="W69" s="12">
        <v>24272.390000000007</v>
      </c>
      <c r="X69" s="12">
        <v>125.67</v>
      </c>
      <c r="Y69" s="12">
        <v>363.34000000000003</v>
      </c>
      <c r="Z69" s="12">
        <v>219.71</v>
      </c>
      <c r="AA69" s="12"/>
      <c r="AB69" s="26"/>
      <c r="AC69" s="28">
        <f t="shared" si="1"/>
        <v>117973.43</v>
      </c>
    </row>
    <row r="70" spans="1:29">
      <c r="A70" s="18" t="s">
        <v>92</v>
      </c>
      <c r="B70" s="19" t="s">
        <v>96</v>
      </c>
      <c r="C70" s="22"/>
      <c r="D70" s="25"/>
      <c r="E70" s="12"/>
      <c r="F70" s="12"/>
      <c r="G70" s="12"/>
      <c r="H70" s="12"/>
      <c r="I70" s="12"/>
      <c r="J70" s="12"/>
      <c r="K70" s="12"/>
      <c r="L70" s="12"/>
      <c r="M70" s="12"/>
      <c r="N70" s="12">
        <v>-4088.3500000000004</v>
      </c>
      <c r="O70" s="12">
        <v>29190.870000000003</v>
      </c>
      <c r="P70" s="12">
        <v>336</v>
      </c>
      <c r="Q70" s="12">
        <v>11399.15</v>
      </c>
      <c r="R70" s="12">
        <v>12436.119999999999</v>
      </c>
      <c r="S70" s="12">
        <v>12364.390000000001</v>
      </c>
      <c r="T70" s="12">
        <v>43465.54</v>
      </c>
      <c r="U70" s="12">
        <v>1341.52</v>
      </c>
      <c r="V70" s="12">
        <v>1180</v>
      </c>
      <c r="W70" s="12"/>
      <c r="X70" s="12">
        <v>312</v>
      </c>
      <c r="Y70" s="12">
        <v>137.04000000000002</v>
      </c>
      <c r="Z70" s="12"/>
      <c r="AA70" s="12"/>
      <c r="AB70" s="26">
        <v>755.18000000000006</v>
      </c>
      <c r="AC70" s="28">
        <f t="shared" si="1"/>
        <v>108829.45999999999</v>
      </c>
    </row>
    <row r="71" spans="1:29">
      <c r="A71" s="18" t="s">
        <v>92</v>
      </c>
      <c r="B71" s="19" t="s">
        <v>97</v>
      </c>
      <c r="C71" s="22"/>
      <c r="D71" s="25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>
        <v>817.52</v>
      </c>
      <c r="R71" s="12">
        <v>4586.28</v>
      </c>
      <c r="S71" s="12"/>
      <c r="T71" s="12">
        <v>2400</v>
      </c>
      <c r="U71" s="12">
        <v>30594.6</v>
      </c>
      <c r="V71" s="12">
        <v>13043.45</v>
      </c>
      <c r="W71" s="12">
        <v>3366.88</v>
      </c>
      <c r="X71" s="12"/>
      <c r="Y71" s="12">
        <v>197.88000000000002</v>
      </c>
      <c r="Z71" s="12"/>
      <c r="AA71" s="12">
        <v>388.23</v>
      </c>
      <c r="AB71" s="26">
        <v>2135.3000000000002</v>
      </c>
      <c r="AC71" s="28">
        <f t="shared" si="1"/>
        <v>57530.139999999992</v>
      </c>
    </row>
    <row r="72" spans="1:29">
      <c r="A72" s="18" t="s">
        <v>92</v>
      </c>
      <c r="B72" s="19" t="s">
        <v>98</v>
      </c>
      <c r="C72" s="22"/>
      <c r="D72" s="25"/>
      <c r="E72" s="12"/>
      <c r="F72" s="12"/>
      <c r="G72" s="12"/>
      <c r="H72" s="12"/>
      <c r="I72" s="12"/>
      <c r="J72" s="12"/>
      <c r="K72" s="12"/>
      <c r="L72" s="12"/>
      <c r="M72" s="12">
        <v>419.75</v>
      </c>
      <c r="N72" s="12"/>
      <c r="O72" s="12">
        <v>354.99</v>
      </c>
      <c r="P72" s="12"/>
      <c r="Q72" s="12">
        <v>-83.2</v>
      </c>
      <c r="R72" s="12">
        <v>4681.49</v>
      </c>
      <c r="S72" s="12"/>
      <c r="T72" s="12"/>
      <c r="U72" s="12"/>
      <c r="V72" s="12">
        <v>3952.1400000000003</v>
      </c>
      <c r="W72" s="12"/>
      <c r="X72" s="12"/>
      <c r="Y72" s="12">
        <v>68.52000000000001</v>
      </c>
      <c r="Z72" s="12"/>
      <c r="AA72" s="12"/>
      <c r="AB72" s="26">
        <v>755.18000000000006</v>
      </c>
      <c r="AC72" s="28">
        <f t="shared" si="1"/>
        <v>10148.870000000001</v>
      </c>
    </row>
    <row r="73" spans="1:29" ht="22.5">
      <c r="A73" s="18" t="s">
        <v>92</v>
      </c>
      <c r="B73" s="19" t="s">
        <v>99</v>
      </c>
      <c r="C73" s="22"/>
      <c r="D73" s="25"/>
      <c r="E73" s="12"/>
      <c r="F73" s="12"/>
      <c r="G73" s="12"/>
      <c r="H73" s="12"/>
      <c r="I73" s="12"/>
      <c r="J73" s="12"/>
      <c r="K73" s="12"/>
      <c r="L73" s="12"/>
      <c r="M73" s="12">
        <v>1237.18</v>
      </c>
      <c r="N73" s="12">
        <v>35.22</v>
      </c>
      <c r="O73" s="12"/>
      <c r="P73" s="12">
        <v>849.63000000000011</v>
      </c>
      <c r="Q73" s="12">
        <v>5161.579999999999</v>
      </c>
      <c r="R73" s="12">
        <v>5378.880000000001</v>
      </c>
      <c r="S73" s="12">
        <v>64144.10000000002</v>
      </c>
      <c r="T73" s="12">
        <v>12466</v>
      </c>
      <c r="U73" s="12">
        <v>41041.399999999987</v>
      </c>
      <c r="V73" s="12">
        <v>34936.390000000007</v>
      </c>
      <c r="W73" s="12">
        <v>201230.97000000009</v>
      </c>
      <c r="X73" s="12">
        <v>283107.54000000015</v>
      </c>
      <c r="Y73" s="12">
        <v>201313.82999999932</v>
      </c>
      <c r="Z73" s="12">
        <v>162128.38999999975</v>
      </c>
      <c r="AA73" s="12">
        <v>471027.85999999888</v>
      </c>
      <c r="AB73" s="26">
        <v>1917742.3199999952</v>
      </c>
      <c r="AC73" s="28">
        <f t="shared" si="1"/>
        <v>3401801.2899999935</v>
      </c>
    </row>
    <row r="74" spans="1:29" ht="23.25" thickBot="1">
      <c r="A74" s="29" t="s">
        <v>92</v>
      </c>
      <c r="B74" s="30" t="s">
        <v>100</v>
      </c>
      <c r="C74" s="31"/>
      <c r="D74" s="32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>
        <v>-624.20999999999992</v>
      </c>
      <c r="S74" s="33">
        <v>-747.97</v>
      </c>
      <c r="T74" s="33">
        <v>353.8</v>
      </c>
      <c r="U74" s="33">
        <v>1283.17</v>
      </c>
      <c r="V74" s="33">
        <v>23337.329999999998</v>
      </c>
      <c r="W74" s="33">
        <v>194334.22</v>
      </c>
      <c r="X74" s="33">
        <v>108223.19</v>
      </c>
      <c r="Y74" s="33">
        <v>121188.67</v>
      </c>
      <c r="Z74" s="33">
        <v>93897.200000000012</v>
      </c>
      <c r="AA74" s="33">
        <v>101135.25</v>
      </c>
      <c r="AB74" s="34">
        <v>1056397.6699999997</v>
      </c>
      <c r="AC74" s="35">
        <f t="shared" si="1"/>
        <v>1698778.3199999998</v>
      </c>
    </row>
    <row r="75" spans="1:29" ht="13.5" thickBot="1">
      <c r="A75" s="9" t="s">
        <v>92</v>
      </c>
      <c r="B75" s="36" t="s">
        <v>48</v>
      </c>
      <c r="C75" s="37"/>
      <c r="D75" s="10"/>
      <c r="E75" s="38"/>
      <c r="F75" s="38"/>
      <c r="G75" s="38"/>
      <c r="H75" s="38"/>
      <c r="I75" s="38"/>
      <c r="J75" s="38"/>
      <c r="K75" s="38">
        <v>1901.39</v>
      </c>
      <c r="L75" s="38"/>
      <c r="M75" s="38">
        <v>1656.93</v>
      </c>
      <c r="N75" s="38">
        <v>480.77999999999986</v>
      </c>
      <c r="O75" s="38">
        <v>28846.18</v>
      </c>
      <c r="P75" s="38">
        <v>1312.25</v>
      </c>
      <c r="Q75" s="38">
        <v>18437.82</v>
      </c>
      <c r="R75" s="38">
        <v>284810.38000000006</v>
      </c>
      <c r="S75" s="38">
        <v>163126.87000000002</v>
      </c>
      <c r="T75" s="38">
        <v>153825.83999999994</v>
      </c>
      <c r="U75" s="38">
        <v>146970.85000000003</v>
      </c>
      <c r="V75" s="38">
        <v>321394.44000000012</v>
      </c>
      <c r="W75" s="38">
        <v>495992.00000000023</v>
      </c>
      <c r="X75" s="38">
        <v>391768.40000000014</v>
      </c>
      <c r="Y75" s="38">
        <v>323297.36000000202</v>
      </c>
      <c r="Z75" s="38">
        <v>256245.30000000107</v>
      </c>
      <c r="AA75" s="38">
        <v>572516.51999999746</v>
      </c>
      <c r="AB75" s="39">
        <v>2980036.2700000042</v>
      </c>
      <c r="AC75" s="37">
        <f>SUM(AC67:AC74)</f>
        <v>6142619.5799999926</v>
      </c>
    </row>
    <row r="76" spans="1:29" ht="22.5">
      <c r="A76" s="16" t="s">
        <v>101</v>
      </c>
      <c r="B76" s="17" t="s">
        <v>102</v>
      </c>
      <c r="C76" s="21"/>
      <c r="D76" s="23"/>
      <c r="E76" s="13"/>
      <c r="F76" s="13"/>
      <c r="G76" s="13"/>
      <c r="H76" s="13"/>
      <c r="I76" s="13"/>
      <c r="J76" s="13"/>
      <c r="K76" s="13"/>
      <c r="L76" s="13"/>
      <c r="M76" s="13">
        <v>19934.5</v>
      </c>
      <c r="N76" s="13">
        <v>3548.2</v>
      </c>
      <c r="O76" s="13">
        <v>114055.32</v>
      </c>
      <c r="P76" s="13">
        <v>84541.010000000009</v>
      </c>
      <c r="Q76" s="13">
        <v>1156850.2999999998</v>
      </c>
      <c r="R76" s="13">
        <v>1484971.5</v>
      </c>
      <c r="S76" s="13">
        <v>486216.60999999993</v>
      </c>
      <c r="T76" s="13">
        <v>111748.60999999997</v>
      </c>
      <c r="U76" s="13">
        <v>90969.63</v>
      </c>
      <c r="V76" s="13">
        <v>194863.27</v>
      </c>
      <c r="W76" s="13">
        <v>171398.81</v>
      </c>
      <c r="X76" s="13">
        <v>222333.79000000004</v>
      </c>
      <c r="Y76" s="13">
        <v>192504.80000000002</v>
      </c>
      <c r="Z76" s="13">
        <v>58776.33</v>
      </c>
      <c r="AA76" s="13">
        <v>169015.82000000004</v>
      </c>
      <c r="AB76" s="24">
        <v>626904.55000000005</v>
      </c>
      <c r="AC76" s="27">
        <f t="shared" si="1"/>
        <v>5188633.05</v>
      </c>
    </row>
    <row r="77" spans="1:29" ht="22.5">
      <c r="A77" s="18" t="s">
        <v>101</v>
      </c>
      <c r="B77" s="19" t="s">
        <v>103</v>
      </c>
      <c r="C77" s="22"/>
      <c r="D77" s="25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>
        <v>2632.12</v>
      </c>
      <c r="AB77" s="26">
        <v>2114.5</v>
      </c>
      <c r="AC77" s="28">
        <f t="shared" si="1"/>
        <v>4746.62</v>
      </c>
    </row>
    <row r="78" spans="1:29" ht="22.5">
      <c r="A78" s="18" t="s">
        <v>101</v>
      </c>
      <c r="B78" s="19" t="s">
        <v>104</v>
      </c>
      <c r="C78" s="22"/>
      <c r="D78" s="25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>
        <v>517.62</v>
      </c>
      <c r="AA78" s="12">
        <v>1437.1</v>
      </c>
      <c r="AB78" s="26"/>
      <c r="AC78" s="28">
        <f t="shared" si="1"/>
        <v>1954.7199999999998</v>
      </c>
    </row>
    <row r="79" spans="1:29" ht="23.25" thickBot="1">
      <c r="A79" s="29" t="s">
        <v>101</v>
      </c>
      <c r="B79" s="30" t="s">
        <v>105</v>
      </c>
      <c r="C79" s="31"/>
      <c r="D79" s="32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>
        <v>1427.81</v>
      </c>
      <c r="R79" s="33"/>
      <c r="S79" s="33"/>
      <c r="T79" s="33"/>
      <c r="U79" s="33"/>
      <c r="V79" s="33"/>
      <c r="W79" s="33"/>
      <c r="X79" s="33"/>
      <c r="Y79" s="33"/>
      <c r="Z79" s="33"/>
      <c r="AA79" s="33">
        <v>2114.5</v>
      </c>
      <c r="AB79" s="34">
        <v>151.04</v>
      </c>
      <c r="AC79" s="35">
        <f t="shared" si="1"/>
        <v>3693.35</v>
      </c>
    </row>
    <row r="80" spans="1:29" ht="13.5" thickBot="1">
      <c r="A80" s="9" t="s">
        <v>101</v>
      </c>
      <c r="B80" s="36" t="s">
        <v>48</v>
      </c>
      <c r="C80" s="37"/>
      <c r="D80" s="10"/>
      <c r="E80" s="38"/>
      <c r="F80" s="38"/>
      <c r="G80" s="38"/>
      <c r="H80" s="38"/>
      <c r="I80" s="38"/>
      <c r="J80" s="38"/>
      <c r="K80" s="38"/>
      <c r="L80" s="38"/>
      <c r="M80" s="38">
        <v>19934.5</v>
      </c>
      <c r="N80" s="38">
        <v>3548.2</v>
      </c>
      <c r="O80" s="38">
        <v>114055.32</v>
      </c>
      <c r="P80" s="38">
        <v>84541.010000000009</v>
      </c>
      <c r="Q80" s="38">
        <v>1158278.1099999999</v>
      </c>
      <c r="R80" s="38">
        <v>1484971.5</v>
      </c>
      <c r="S80" s="38">
        <v>486216.60999999993</v>
      </c>
      <c r="T80" s="38">
        <v>111748.60999999997</v>
      </c>
      <c r="U80" s="38">
        <v>90969.63</v>
      </c>
      <c r="V80" s="38">
        <v>194863.27</v>
      </c>
      <c r="W80" s="38">
        <v>171398.81</v>
      </c>
      <c r="X80" s="38">
        <v>222333.79000000004</v>
      </c>
      <c r="Y80" s="38">
        <v>192504.80000000002</v>
      </c>
      <c r="Z80" s="38">
        <v>59293.950000000004</v>
      </c>
      <c r="AA80" s="38">
        <v>175199.54</v>
      </c>
      <c r="AB80" s="39">
        <v>629170.09000000008</v>
      </c>
      <c r="AC80" s="37">
        <f>SUM(AC76:AC79)</f>
        <v>5199027.7399999993</v>
      </c>
    </row>
    <row r="81" spans="1:29">
      <c r="A81" s="16" t="s">
        <v>106</v>
      </c>
      <c r="B81" s="17" t="s">
        <v>107</v>
      </c>
      <c r="C81" s="21"/>
      <c r="D81" s="2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>
        <v>-623.83000000000004</v>
      </c>
      <c r="R81" s="13"/>
      <c r="S81" s="13"/>
      <c r="T81" s="13">
        <v>1793.3200000000002</v>
      </c>
      <c r="U81" s="13">
        <v>6118.55</v>
      </c>
      <c r="V81" s="13">
        <v>131.41</v>
      </c>
      <c r="W81" s="13">
        <v>1128.31</v>
      </c>
      <c r="X81" s="13">
        <v>26854.57</v>
      </c>
      <c r="Y81" s="13">
        <v>11536.900000000005</v>
      </c>
      <c r="Z81" s="13">
        <v>8222.4500000000025</v>
      </c>
      <c r="AA81" s="13">
        <v>163356.97999999998</v>
      </c>
      <c r="AB81" s="24">
        <v>660077.09000000323</v>
      </c>
      <c r="AC81" s="27">
        <f t="shared" si="1"/>
        <v>878595.75000000326</v>
      </c>
    </row>
    <row r="82" spans="1:29" ht="23.25" thickBot="1">
      <c r="A82" s="29" t="s">
        <v>106</v>
      </c>
      <c r="B82" s="30" t="s">
        <v>108</v>
      </c>
      <c r="C82" s="31"/>
      <c r="D82" s="32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>
        <v>166.4</v>
      </c>
      <c r="P82" s="33">
        <v>-71.28</v>
      </c>
      <c r="Q82" s="33">
        <v>226.02</v>
      </c>
      <c r="R82" s="33">
        <v>4276.5</v>
      </c>
      <c r="S82" s="33"/>
      <c r="T82" s="33">
        <v>15.75</v>
      </c>
      <c r="U82" s="33">
        <v>236.3</v>
      </c>
      <c r="V82" s="33">
        <v>15462.45</v>
      </c>
      <c r="W82" s="33">
        <v>406.32999999999993</v>
      </c>
      <c r="X82" s="33">
        <v>13650.569999999998</v>
      </c>
      <c r="Y82" s="33">
        <v>10933.82</v>
      </c>
      <c r="Z82" s="33">
        <v>10468.490000000002</v>
      </c>
      <c r="AA82" s="33">
        <v>120849.18999999999</v>
      </c>
      <c r="AB82" s="34">
        <v>197386.97000000003</v>
      </c>
      <c r="AC82" s="35">
        <f t="shared" si="1"/>
        <v>374007.51</v>
      </c>
    </row>
    <row r="83" spans="1:29" ht="13.5" thickBot="1">
      <c r="A83" s="9" t="s">
        <v>106</v>
      </c>
      <c r="B83" s="36" t="s">
        <v>48</v>
      </c>
      <c r="C83" s="37"/>
      <c r="D83" s="10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>
        <v>166.4</v>
      </c>
      <c r="P83" s="38">
        <v>-71.28</v>
      </c>
      <c r="Q83" s="38">
        <v>-397.81000000000006</v>
      </c>
      <c r="R83" s="38">
        <v>4276.5</v>
      </c>
      <c r="S83" s="38"/>
      <c r="T83" s="38">
        <v>1809.0700000000002</v>
      </c>
      <c r="U83" s="38">
        <v>6354.85</v>
      </c>
      <c r="V83" s="38">
        <v>15593.86</v>
      </c>
      <c r="W83" s="38">
        <v>1534.6399999999994</v>
      </c>
      <c r="X83" s="38">
        <v>40505.14</v>
      </c>
      <c r="Y83" s="38">
        <v>22470.719999999994</v>
      </c>
      <c r="Z83" s="38">
        <v>18690.940000000002</v>
      </c>
      <c r="AA83" s="38">
        <v>284206.17</v>
      </c>
      <c r="AB83" s="39">
        <v>857464.0600000032</v>
      </c>
      <c r="AC83" s="37">
        <f>SUM(AC81:AC82)</f>
        <v>1252603.2600000033</v>
      </c>
    </row>
    <row r="84" spans="1:29">
      <c r="A84" s="16" t="s">
        <v>109</v>
      </c>
      <c r="B84" s="17" t="s">
        <v>110</v>
      </c>
      <c r="C84" s="21"/>
      <c r="D84" s="23"/>
      <c r="E84" s="13"/>
      <c r="F84" s="13"/>
      <c r="G84" s="13"/>
      <c r="H84" s="13"/>
      <c r="I84" s="13"/>
      <c r="J84" s="13"/>
      <c r="K84" s="13"/>
      <c r="L84" s="13"/>
      <c r="M84" s="13">
        <v>126</v>
      </c>
      <c r="N84" s="13"/>
      <c r="O84" s="13">
        <v>2643.05</v>
      </c>
      <c r="P84" s="13"/>
      <c r="Q84" s="13"/>
      <c r="R84" s="13">
        <v>452.43999999999994</v>
      </c>
      <c r="S84" s="13"/>
      <c r="T84" s="13">
        <v>1497.57</v>
      </c>
      <c r="U84" s="13">
        <v>15466.830000000002</v>
      </c>
      <c r="V84" s="13">
        <v>-489.19999999999993</v>
      </c>
      <c r="W84" s="13">
        <v>3747.2699999999995</v>
      </c>
      <c r="X84" s="13">
        <v>10509.36</v>
      </c>
      <c r="Y84" s="13">
        <v>117</v>
      </c>
      <c r="Z84" s="13">
        <v>5283.869999999999</v>
      </c>
      <c r="AA84" s="13">
        <v>45503.700000000004</v>
      </c>
      <c r="AB84" s="24">
        <v>708338.39999999921</v>
      </c>
      <c r="AC84" s="27">
        <f t="shared" si="1"/>
        <v>793196.28999999922</v>
      </c>
    </row>
    <row r="85" spans="1:29" ht="22.5">
      <c r="A85" s="18" t="s">
        <v>109</v>
      </c>
      <c r="B85" s="19" t="s">
        <v>111</v>
      </c>
      <c r="C85" s="22"/>
      <c r="D85" s="25"/>
      <c r="E85" s="12"/>
      <c r="F85" s="12"/>
      <c r="G85" s="12"/>
      <c r="H85" s="12"/>
      <c r="I85" s="12"/>
      <c r="J85" s="12"/>
      <c r="K85" s="12"/>
      <c r="L85" s="12"/>
      <c r="M85" s="12">
        <v>-1050.73</v>
      </c>
      <c r="N85" s="12">
        <v>1546.6</v>
      </c>
      <c r="O85" s="12">
        <v>8715.9</v>
      </c>
      <c r="P85" s="12">
        <v>1227.23</v>
      </c>
      <c r="Q85" s="12">
        <v>1629.6100000000001</v>
      </c>
      <c r="R85" s="12">
        <v>2184.7300000000005</v>
      </c>
      <c r="S85" s="12">
        <v>934.54</v>
      </c>
      <c r="T85" s="12">
        <v>36992.97</v>
      </c>
      <c r="U85" s="12">
        <v>87393.459999999992</v>
      </c>
      <c r="V85" s="12">
        <v>55161.760000000009</v>
      </c>
      <c r="W85" s="12">
        <v>1135.7399999999989</v>
      </c>
      <c r="X85" s="12">
        <v>9373.1</v>
      </c>
      <c r="Y85" s="12">
        <v>6480.08</v>
      </c>
      <c r="Z85" s="12">
        <v>6774.4400000000005</v>
      </c>
      <c r="AA85" s="12">
        <v>18629.260000000002</v>
      </c>
      <c r="AB85" s="26">
        <v>214937.05</v>
      </c>
      <c r="AC85" s="28">
        <f t="shared" si="1"/>
        <v>452065.74</v>
      </c>
    </row>
    <row r="86" spans="1:29" ht="23.25" thickBot="1">
      <c r="A86" s="29" t="s">
        <v>109</v>
      </c>
      <c r="B86" s="30" t="s">
        <v>112</v>
      </c>
      <c r="C86" s="31"/>
      <c r="D86" s="32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>
        <v>191.09</v>
      </c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4"/>
      <c r="AC86" s="35">
        <f t="shared" si="1"/>
        <v>191.09</v>
      </c>
    </row>
    <row r="87" spans="1:29" ht="13.5" thickBot="1">
      <c r="A87" s="9" t="s">
        <v>109</v>
      </c>
      <c r="B87" s="36" t="s">
        <v>48</v>
      </c>
      <c r="C87" s="37"/>
      <c r="D87" s="10"/>
      <c r="E87" s="38"/>
      <c r="F87" s="38"/>
      <c r="G87" s="38"/>
      <c r="H87" s="38"/>
      <c r="I87" s="38"/>
      <c r="J87" s="38"/>
      <c r="K87" s="38"/>
      <c r="L87" s="38"/>
      <c r="M87" s="38">
        <v>-924.73</v>
      </c>
      <c r="N87" s="38">
        <v>1546.6</v>
      </c>
      <c r="O87" s="38">
        <v>11550.04</v>
      </c>
      <c r="P87" s="38">
        <v>1227.23</v>
      </c>
      <c r="Q87" s="38">
        <v>1629.6100000000001</v>
      </c>
      <c r="R87" s="38">
        <v>2637.17</v>
      </c>
      <c r="S87" s="38">
        <v>934.54</v>
      </c>
      <c r="T87" s="38">
        <v>38490.539999999994</v>
      </c>
      <c r="U87" s="38">
        <v>102860.29</v>
      </c>
      <c r="V87" s="38">
        <v>54672.560000000005</v>
      </c>
      <c r="W87" s="38">
        <v>4883.0099999999975</v>
      </c>
      <c r="X87" s="38">
        <v>19882.46</v>
      </c>
      <c r="Y87" s="38">
        <v>6597.08</v>
      </c>
      <c r="Z87" s="38">
        <v>12058.310000000001</v>
      </c>
      <c r="AA87" s="38">
        <v>64132.959999999999</v>
      </c>
      <c r="AB87" s="39">
        <v>923275.45000000007</v>
      </c>
      <c r="AC87" s="37">
        <f>SUM(AC84:AC86)</f>
        <v>1245453.1199999994</v>
      </c>
    </row>
    <row r="88" spans="1:29">
      <c r="A88" s="16" t="s">
        <v>113</v>
      </c>
      <c r="B88" s="17" t="s">
        <v>114</v>
      </c>
      <c r="C88" s="21"/>
      <c r="D88" s="2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>
        <v>494.03000000000003</v>
      </c>
      <c r="R88" s="13"/>
      <c r="S88" s="13"/>
      <c r="T88" s="13"/>
      <c r="U88" s="13">
        <v>6518.6900000000005</v>
      </c>
      <c r="V88" s="13">
        <v>8012.21</v>
      </c>
      <c r="W88" s="13">
        <v>2535.4700000000003</v>
      </c>
      <c r="X88" s="13">
        <v>4598.67</v>
      </c>
      <c r="Y88" s="13">
        <v>905.16000000000008</v>
      </c>
      <c r="Z88" s="13">
        <v>13802.940000000006</v>
      </c>
      <c r="AA88" s="13">
        <v>246524.26999999996</v>
      </c>
      <c r="AB88" s="24">
        <v>447138.97999999963</v>
      </c>
      <c r="AC88" s="27">
        <f t="shared" si="1"/>
        <v>730530.41999999958</v>
      </c>
    </row>
    <row r="89" spans="1:29" ht="22.5">
      <c r="A89" s="18" t="s">
        <v>113</v>
      </c>
      <c r="B89" s="19" t="s">
        <v>115</v>
      </c>
      <c r="C89" s="22"/>
      <c r="D89" s="25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>
        <v>7225.66</v>
      </c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26"/>
      <c r="AC89" s="28">
        <f t="shared" si="1"/>
        <v>7225.66</v>
      </c>
    </row>
    <row r="90" spans="1:29" ht="22.5">
      <c r="A90" s="18" t="s">
        <v>113</v>
      </c>
      <c r="B90" s="19" t="s">
        <v>116</v>
      </c>
      <c r="C90" s="22"/>
      <c r="D90" s="25"/>
      <c r="E90" s="12"/>
      <c r="F90" s="12"/>
      <c r="G90" s="12"/>
      <c r="H90" s="12"/>
      <c r="I90" s="12"/>
      <c r="J90" s="12">
        <v>684.35</v>
      </c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26"/>
      <c r="AC90" s="28">
        <f t="shared" si="1"/>
        <v>684.35</v>
      </c>
    </row>
    <row r="91" spans="1:29" ht="23.25" thickBot="1">
      <c r="A91" s="29" t="s">
        <v>113</v>
      </c>
      <c r="B91" s="30" t="s">
        <v>117</v>
      </c>
      <c r="C91" s="31"/>
      <c r="D91" s="32"/>
      <c r="E91" s="33"/>
      <c r="F91" s="33"/>
      <c r="G91" s="33"/>
      <c r="H91" s="33"/>
      <c r="I91" s="33"/>
      <c r="J91" s="33"/>
      <c r="K91" s="33"/>
      <c r="L91" s="33"/>
      <c r="M91" s="33">
        <v>-286.45999999999998</v>
      </c>
      <c r="N91" s="33"/>
      <c r="O91" s="33"/>
      <c r="P91" s="33"/>
      <c r="Q91" s="33">
        <v>-145.18</v>
      </c>
      <c r="R91" s="33">
        <v>1325.06</v>
      </c>
      <c r="S91" s="33"/>
      <c r="T91" s="33"/>
      <c r="U91" s="33">
        <v>96.990000000000009</v>
      </c>
      <c r="V91" s="33">
        <v>1778.18</v>
      </c>
      <c r="W91" s="33">
        <v>-1708.18</v>
      </c>
      <c r="X91" s="33">
        <v>1171.58</v>
      </c>
      <c r="Y91" s="33">
        <v>244</v>
      </c>
      <c r="Z91" s="33">
        <v>-129.31999999999994</v>
      </c>
      <c r="AA91" s="33">
        <v>17305.190000000002</v>
      </c>
      <c r="AB91" s="34">
        <v>215400.66999999998</v>
      </c>
      <c r="AC91" s="35">
        <f t="shared" si="1"/>
        <v>235052.52999999997</v>
      </c>
    </row>
    <row r="92" spans="1:29" ht="13.5" thickBot="1">
      <c r="A92" s="9" t="s">
        <v>113</v>
      </c>
      <c r="B92" s="36" t="s">
        <v>48</v>
      </c>
      <c r="C92" s="37"/>
      <c r="D92" s="10"/>
      <c r="E92" s="38"/>
      <c r="F92" s="38"/>
      <c r="G92" s="38"/>
      <c r="H92" s="38"/>
      <c r="I92" s="38"/>
      <c r="J92" s="38">
        <v>684.35</v>
      </c>
      <c r="K92" s="38"/>
      <c r="L92" s="38"/>
      <c r="M92" s="38">
        <v>-286.45999999999998</v>
      </c>
      <c r="N92" s="38"/>
      <c r="O92" s="38"/>
      <c r="P92" s="38">
        <v>7225.66</v>
      </c>
      <c r="Q92" s="38">
        <v>348.85</v>
      </c>
      <c r="R92" s="38">
        <v>1325.06</v>
      </c>
      <c r="S92" s="38"/>
      <c r="T92" s="38"/>
      <c r="U92" s="38">
        <v>6615.68</v>
      </c>
      <c r="V92" s="38">
        <v>9790.39</v>
      </c>
      <c r="W92" s="38">
        <v>827.29</v>
      </c>
      <c r="X92" s="38">
        <v>5770.25</v>
      </c>
      <c r="Y92" s="38">
        <v>1149.1600000000001</v>
      </c>
      <c r="Z92" s="38">
        <v>13673.620000000006</v>
      </c>
      <c r="AA92" s="38">
        <v>263829.45999999996</v>
      </c>
      <c r="AB92" s="39">
        <v>662539.65</v>
      </c>
      <c r="AC92" s="37">
        <f>SUM(AC88:AC91)</f>
        <v>973492.9599999995</v>
      </c>
    </row>
    <row r="93" spans="1:29">
      <c r="A93" s="16" t="s">
        <v>118</v>
      </c>
      <c r="B93" s="17" t="s">
        <v>119</v>
      </c>
      <c r="C93" s="21"/>
      <c r="D93" s="23"/>
      <c r="E93" s="13"/>
      <c r="F93" s="13"/>
      <c r="G93" s="13"/>
      <c r="H93" s="13"/>
      <c r="I93" s="13"/>
      <c r="J93" s="13"/>
      <c r="K93" s="13"/>
      <c r="L93" s="13"/>
      <c r="M93" s="13">
        <v>310.40999999999997</v>
      </c>
      <c r="N93" s="13"/>
      <c r="O93" s="13"/>
      <c r="P93" s="13"/>
      <c r="Q93" s="13"/>
      <c r="R93" s="13">
        <v>2235.34</v>
      </c>
      <c r="S93" s="13">
        <v>23169.96</v>
      </c>
      <c r="T93" s="13">
        <v>26250.170000000002</v>
      </c>
      <c r="U93" s="13">
        <v>117371.71</v>
      </c>
      <c r="V93" s="13">
        <v>-7553.14</v>
      </c>
      <c r="W93" s="13">
        <v>18691</v>
      </c>
      <c r="X93" s="13">
        <v>17592.100000000002</v>
      </c>
      <c r="Y93" s="13">
        <v>49411.290000000008</v>
      </c>
      <c r="Z93" s="13">
        <v>125501.24000000002</v>
      </c>
      <c r="AA93" s="13">
        <v>111502.23000000001</v>
      </c>
      <c r="AB93" s="24">
        <v>1221781.8999999948</v>
      </c>
      <c r="AC93" s="27">
        <f t="shared" si="1"/>
        <v>1706264.2099999948</v>
      </c>
    </row>
    <row r="94" spans="1:29" ht="22.5">
      <c r="A94" s="18" t="s">
        <v>118</v>
      </c>
      <c r="B94" s="19" t="s">
        <v>120</v>
      </c>
      <c r="C94" s="22"/>
      <c r="D94" s="25"/>
      <c r="E94" s="12"/>
      <c r="F94" s="12"/>
      <c r="G94" s="12"/>
      <c r="H94" s="12"/>
      <c r="I94" s="12"/>
      <c r="J94" s="12"/>
      <c r="K94" s="12"/>
      <c r="L94" s="12">
        <v>18</v>
      </c>
      <c r="M94" s="12">
        <v>1763.57</v>
      </c>
      <c r="N94" s="12"/>
      <c r="O94" s="12"/>
      <c r="P94" s="12"/>
      <c r="Q94" s="12"/>
      <c r="R94" s="12"/>
      <c r="S94" s="12"/>
      <c r="T94" s="12"/>
      <c r="U94" s="12"/>
      <c r="V94" s="12">
        <v>3.66</v>
      </c>
      <c r="W94" s="12"/>
      <c r="X94" s="12"/>
      <c r="Y94" s="12"/>
      <c r="Z94" s="12"/>
      <c r="AA94" s="12"/>
      <c r="AB94" s="26"/>
      <c r="AC94" s="28">
        <f t="shared" si="1"/>
        <v>1785.23</v>
      </c>
    </row>
    <row r="95" spans="1:29" ht="23.25" thickBot="1">
      <c r="A95" s="29" t="s">
        <v>118</v>
      </c>
      <c r="B95" s="30" t="s">
        <v>121</v>
      </c>
      <c r="C95" s="31"/>
      <c r="D95" s="32"/>
      <c r="E95" s="33"/>
      <c r="F95" s="33"/>
      <c r="G95" s="33"/>
      <c r="H95" s="33"/>
      <c r="I95" s="33"/>
      <c r="J95" s="33"/>
      <c r="K95" s="33"/>
      <c r="L95" s="33"/>
      <c r="M95" s="33">
        <v>24413.43</v>
      </c>
      <c r="N95" s="33">
        <v>14609.060000000001</v>
      </c>
      <c r="O95" s="33">
        <v>4014.82</v>
      </c>
      <c r="P95" s="33"/>
      <c r="Q95" s="33"/>
      <c r="R95" s="33"/>
      <c r="S95" s="33">
        <v>446.69000000000005</v>
      </c>
      <c r="T95" s="33"/>
      <c r="U95" s="33">
        <v>71721.11</v>
      </c>
      <c r="V95" s="33">
        <v>42242.010000000009</v>
      </c>
      <c r="W95" s="33">
        <v>1207.43</v>
      </c>
      <c r="X95" s="33">
        <v>1786.42</v>
      </c>
      <c r="Y95" s="33">
        <v>3286.75</v>
      </c>
      <c r="Z95" s="33">
        <v>1167.99</v>
      </c>
      <c r="AA95" s="33">
        <v>19335.990000000002</v>
      </c>
      <c r="AB95" s="34">
        <v>298793.74000000005</v>
      </c>
      <c r="AC95" s="35">
        <f t="shared" si="1"/>
        <v>483025.44000000006</v>
      </c>
    </row>
    <row r="96" spans="1:29" ht="13.5" thickBot="1">
      <c r="A96" s="9" t="s">
        <v>118</v>
      </c>
      <c r="B96" s="36" t="s">
        <v>48</v>
      </c>
      <c r="C96" s="37"/>
      <c r="D96" s="10"/>
      <c r="E96" s="38"/>
      <c r="F96" s="38"/>
      <c r="G96" s="38"/>
      <c r="H96" s="38"/>
      <c r="I96" s="38"/>
      <c r="J96" s="38"/>
      <c r="K96" s="38"/>
      <c r="L96" s="38">
        <v>18</v>
      </c>
      <c r="M96" s="38">
        <v>26487.41</v>
      </c>
      <c r="N96" s="38">
        <v>14609.060000000001</v>
      </c>
      <c r="O96" s="38">
        <v>4014.82</v>
      </c>
      <c r="P96" s="38"/>
      <c r="Q96" s="38"/>
      <c r="R96" s="38">
        <v>2235.34</v>
      </c>
      <c r="S96" s="38">
        <v>23616.65</v>
      </c>
      <c r="T96" s="38">
        <v>26250.170000000002</v>
      </c>
      <c r="U96" s="38">
        <v>189092.81999999998</v>
      </c>
      <c r="V96" s="38">
        <v>34692.53</v>
      </c>
      <c r="W96" s="38">
        <v>19898.43</v>
      </c>
      <c r="X96" s="38">
        <v>19378.520000000004</v>
      </c>
      <c r="Y96" s="38">
        <v>52698.040000000008</v>
      </c>
      <c r="Z96" s="38">
        <v>126669.23000000003</v>
      </c>
      <c r="AA96" s="38">
        <v>130838.22000000002</v>
      </c>
      <c r="AB96" s="39">
        <v>1520575.6399999941</v>
      </c>
      <c r="AC96" s="37">
        <f>SUM(AC93:AC95)</f>
        <v>2191074.8799999948</v>
      </c>
    </row>
    <row r="97" spans="1:29">
      <c r="A97" s="16" t="s">
        <v>122</v>
      </c>
      <c r="B97" s="17" t="s">
        <v>123</v>
      </c>
      <c r="C97" s="21"/>
      <c r="D97" s="23"/>
      <c r="E97" s="13"/>
      <c r="F97" s="13"/>
      <c r="G97" s="13"/>
      <c r="H97" s="13"/>
      <c r="I97" s="13"/>
      <c r="J97" s="13"/>
      <c r="K97" s="13"/>
      <c r="L97" s="13"/>
      <c r="M97" s="13">
        <v>1083.81</v>
      </c>
      <c r="N97" s="13">
        <v>4066.0299999999997</v>
      </c>
      <c r="O97" s="13"/>
      <c r="P97" s="13"/>
      <c r="Q97" s="13"/>
      <c r="R97" s="13">
        <v>-428.82</v>
      </c>
      <c r="S97" s="13">
        <v>22722.559999999998</v>
      </c>
      <c r="T97" s="13">
        <v>31350.210000000003</v>
      </c>
      <c r="U97" s="13">
        <v>146018.41000000003</v>
      </c>
      <c r="V97" s="13">
        <v>201.43</v>
      </c>
      <c r="W97" s="13">
        <v>12741.43</v>
      </c>
      <c r="X97" s="13">
        <v>868.48</v>
      </c>
      <c r="Y97" s="13">
        <v>29128.29</v>
      </c>
      <c r="Z97" s="13">
        <v>69905.960000000065</v>
      </c>
      <c r="AA97" s="13">
        <v>191415.80999999994</v>
      </c>
      <c r="AB97" s="24">
        <v>560403.37999999931</v>
      </c>
      <c r="AC97" s="27">
        <f t="shared" si="1"/>
        <v>1069476.9799999993</v>
      </c>
    </row>
    <row r="98" spans="1:29" ht="22.5">
      <c r="A98" s="18" t="s">
        <v>122</v>
      </c>
      <c r="B98" s="19" t="s">
        <v>124</v>
      </c>
      <c r="C98" s="22"/>
      <c r="D98" s="25"/>
      <c r="E98" s="12"/>
      <c r="F98" s="12"/>
      <c r="G98" s="12"/>
      <c r="H98" s="12"/>
      <c r="I98" s="12"/>
      <c r="J98" s="12"/>
      <c r="K98" s="12"/>
      <c r="L98" s="12"/>
      <c r="M98" s="12">
        <v>159.5</v>
      </c>
      <c r="N98" s="12"/>
      <c r="O98" s="12">
        <v>214705.38</v>
      </c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26"/>
      <c r="AC98" s="28">
        <f t="shared" si="1"/>
        <v>214864.88</v>
      </c>
    </row>
    <row r="99" spans="1:29" ht="34.5" thickBot="1">
      <c r="A99" s="29" t="s">
        <v>122</v>
      </c>
      <c r="B99" s="30" t="s">
        <v>125</v>
      </c>
      <c r="C99" s="31"/>
      <c r="D99" s="32"/>
      <c r="E99" s="33"/>
      <c r="F99" s="33"/>
      <c r="G99" s="33"/>
      <c r="H99" s="33"/>
      <c r="I99" s="33"/>
      <c r="J99" s="33"/>
      <c r="K99" s="33"/>
      <c r="L99" s="33"/>
      <c r="M99" s="33">
        <v>2578.2400000000002</v>
      </c>
      <c r="N99" s="33">
        <v>1509.3700000000006</v>
      </c>
      <c r="O99" s="33">
        <v>1132.19</v>
      </c>
      <c r="P99" s="33">
        <v>2234716.7199999997</v>
      </c>
      <c r="Q99" s="33">
        <v>1225.1200000000001</v>
      </c>
      <c r="R99" s="33">
        <v>11953.78</v>
      </c>
      <c r="S99" s="33">
        <v>9345.6</v>
      </c>
      <c r="T99" s="33">
        <v>11794.57</v>
      </c>
      <c r="U99" s="33">
        <v>21957.27</v>
      </c>
      <c r="V99" s="33">
        <v>17315.64</v>
      </c>
      <c r="W99" s="33">
        <v>8258.77</v>
      </c>
      <c r="X99" s="33">
        <v>2477.6299999999997</v>
      </c>
      <c r="Y99" s="33">
        <v>12948.470000000001</v>
      </c>
      <c r="Z99" s="33">
        <v>27605.989999999998</v>
      </c>
      <c r="AA99" s="33">
        <v>6978.1100000000006</v>
      </c>
      <c r="AB99" s="34">
        <v>120605.33</v>
      </c>
      <c r="AC99" s="35">
        <f t="shared" si="1"/>
        <v>2492402.7999999998</v>
      </c>
    </row>
    <row r="100" spans="1:29" ht="13.5" thickBot="1">
      <c r="A100" s="9" t="s">
        <v>122</v>
      </c>
      <c r="B100" s="36" t="s">
        <v>48</v>
      </c>
      <c r="C100" s="37"/>
      <c r="D100" s="10"/>
      <c r="E100" s="38"/>
      <c r="F100" s="38"/>
      <c r="G100" s="38"/>
      <c r="H100" s="38"/>
      <c r="I100" s="38"/>
      <c r="J100" s="38"/>
      <c r="K100" s="38"/>
      <c r="L100" s="38"/>
      <c r="M100" s="38">
        <v>3821.55</v>
      </c>
      <c r="N100" s="38">
        <v>5575.4000000000005</v>
      </c>
      <c r="O100" s="38">
        <v>215837.57</v>
      </c>
      <c r="P100" s="38">
        <v>2234716.7199999997</v>
      </c>
      <c r="Q100" s="38">
        <v>1225.1200000000001</v>
      </c>
      <c r="R100" s="38">
        <v>11524.960000000001</v>
      </c>
      <c r="S100" s="38">
        <v>32068.160000000003</v>
      </c>
      <c r="T100" s="38">
        <v>43144.78</v>
      </c>
      <c r="U100" s="38">
        <v>167975.67999999999</v>
      </c>
      <c r="V100" s="38">
        <v>17517.07</v>
      </c>
      <c r="W100" s="38">
        <v>21000.2</v>
      </c>
      <c r="X100" s="38">
        <v>3346.1099999999997</v>
      </c>
      <c r="Y100" s="38">
        <v>42076.760000000009</v>
      </c>
      <c r="Z100" s="38">
        <v>97511.949999999895</v>
      </c>
      <c r="AA100" s="38">
        <v>198393.91999999998</v>
      </c>
      <c r="AB100" s="39">
        <v>681008.70999999915</v>
      </c>
      <c r="AC100" s="37">
        <f>SUM(AC97:AC99)</f>
        <v>3776744.6599999992</v>
      </c>
    </row>
    <row r="101" spans="1:29">
      <c r="A101" s="16" t="s">
        <v>126</v>
      </c>
      <c r="B101" s="17" t="s">
        <v>127</v>
      </c>
      <c r="C101" s="21"/>
      <c r="D101" s="2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>
        <v>17845.730000000003</v>
      </c>
      <c r="T101" s="13">
        <v>3905.17</v>
      </c>
      <c r="U101" s="13">
        <v>3478.5</v>
      </c>
      <c r="V101" s="13">
        <v>549.87</v>
      </c>
      <c r="W101" s="13">
        <v>21425.07</v>
      </c>
      <c r="X101" s="13">
        <v>27290.71</v>
      </c>
      <c r="Y101" s="13">
        <v>6383.0200000000013</v>
      </c>
      <c r="Z101" s="13">
        <v>13579.789999999999</v>
      </c>
      <c r="AA101" s="13">
        <v>41486.01</v>
      </c>
      <c r="AB101" s="24">
        <v>301024.90000000043</v>
      </c>
      <c r="AC101" s="27">
        <f t="shared" si="1"/>
        <v>436968.77000000043</v>
      </c>
    </row>
    <row r="102" spans="1:29" ht="23.25" thickBot="1">
      <c r="A102" s="29" t="s">
        <v>126</v>
      </c>
      <c r="B102" s="30" t="s">
        <v>128</v>
      </c>
      <c r="C102" s="31"/>
      <c r="D102" s="32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>
        <v>81.5</v>
      </c>
      <c r="R102" s="33">
        <v>6560.1</v>
      </c>
      <c r="S102" s="33">
        <v>373.36</v>
      </c>
      <c r="T102" s="33">
        <v>233.44000000000003</v>
      </c>
      <c r="U102" s="33">
        <v>22449.869999999995</v>
      </c>
      <c r="V102" s="33">
        <v>7170.56</v>
      </c>
      <c r="W102" s="33">
        <v>-3705.3900000000021</v>
      </c>
      <c r="X102" s="33">
        <v>3369.85</v>
      </c>
      <c r="Y102" s="33">
        <v>13019.149999999998</v>
      </c>
      <c r="Z102" s="33">
        <v>31289.909999999996</v>
      </c>
      <c r="AA102" s="33">
        <v>19228.68</v>
      </c>
      <c r="AB102" s="34">
        <v>149496.51000000004</v>
      </c>
      <c r="AC102" s="35">
        <f t="shared" si="1"/>
        <v>249567.54</v>
      </c>
    </row>
    <row r="103" spans="1:29" ht="13.5" thickBot="1">
      <c r="A103" s="9" t="s">
        <v>126</v>
      </c>
      <c r="B103" s="36" t="s">
        <v>48</v>
      </c>
      <c r="C103" s="37"/>
      <c r="D103" s="10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>
        <v>81.5</v>
      </c>
      <c r="R103" s="38">
        <v>6560.1</v>
      </c>
      <c r="S103" s="38">
        <v>18219.09</v>
      </c>
      <c r="T103" s="38">
        <v>4138.6100000000006</v>
      </c>
      <c r="U103" s="38">
        <v>25928.369999999995</v>
      </c>
      <c r="V103" s="38">
        <v>7720.43</v>
      </c>
      <c r="W103" s="38">
        <v>17719.68</v>
      </c>
      <c r="X103" s="38">
        <v>30660.559999999998</v>
      </c>
      <c r="Y103" s="38">
        <v>19402.169999999998</v>
      </c>
      <c r="Z103" s="38">
        <v>44869.7</v>
      </c>
      <c r="AA103" s="38">
        <v>60714.689999999995</v>
      </c>
      <c r="AB103" s="39">
        <v>450521.41000000038</v>
      </c>
      <c r="AC103" s="37">
        <f>SUM(AC101:AC102)</f>
        <v>686536.31000000041</v>
      </c>
    </row>
    <row r="104" spans="1:29">
      <c r="A104" s="16" t="s">
        <v>129</v>
      </c>
      <c r="B104" s="17" t="s">
        <v>130</v>
      </c>
      <c r="C104" s="21"/>
      <c r="D104" s="2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>
        <v>3097.6900000000005</v>
      </c>
      <c r="P104" s="13"/>
      <c r="Q104" s="13"/>
      <c r="R104" s="13"/>
      <c r="S104" s="13">
        <v>4158.6399999999994</v>
      </c>
      <c r="T104" s="13">
        <v>4201.16</v>
      </c>
      <c r="U104" s="13">
        <v>3612.7000000000003</v>
      </c>
      <c r="V104" s="13">
        <v>203.13</v>
      </c>
      <c r="W104" s="13">
        <v>4873.130000000001</v>
      </c>
      <c r="X104" s="13">
        <v>30465.68</v>
      </c>
      <c r="Y104" s="13">
        <v>98350.469999999958</v>
      </c>
      <c r="Z104" s="13">
        <v>52676.80999999999</v>
      </c>
      <c r="AA104" s="13">
        <v>180552.71</v>
      </c>
      <c r="AB104" s="24">
        <v>826349.61000000068</v>
      </c>
      <c r="AC104" s="27">
        <f t="shared" si="1"/>
        <v>1208541.7300000007</v>
      </c>
    </row>
    <row r="105" spans="1:29" ht="22.5">
      <c r="A105" s="18" t="s">
        <v>129</v>
      </c>
      <c r="B105" s="19" t="s">
        <v>131</v>
      </c>
      <c r="C105" s="22"/>
      <c r="D105" s="25"/>
      <c r="E105" s="12"/>
      <c r="F105" s="12"/>
      <c r="G105" s="12"/>
      <c r="H105" s="12"/>
      <c r="I105" s="12"/>
      <c r="J105" s="12"/>
      <c r="K105" s="12"/>
      <c r="L105" s="12">
        <v>9794.48</v>
      </c>
      <c r="M105" s="12"/>
      <c r="N105" s="12"/>
      <c r="O105" s="12">
        <v>61.910000000000004</v>
      </c>
      <c r="P105" s="12"/>
      <c r="Q105" s="12">
        <v>4544.5600000000004</v>
      </c>
      <c r="R105" s="12">
        <v>28356.539999999997</v>
      </c>
      <c r="S105" s="12">
        <v>5346.86</v>
      </c>
      <c r="T105" s="12">
        <v>9086.19</v>
      </c>
      <c r="U105" s="12">
        <v>11347.32</v>
      </c>
      <c r="V105" s="12">
        <v>3718.76</v>
      </c>
      <c r="W105" s="12">
        <v>5961.5599999999995</v>
      </c>
      <c r="X105" s="12">
        <v>12078.66</v>
      </c>
      <c r="Y105" s="12">
        <v>28368.030000000002</v>
      </c>
      <c r="Z105" s="12">
        <v>102295.25</v>
      </c>
      <c r="AA105" s="12">
        <v>311768.67000000004</v>
      </c>
      <c r="AB105" s="26">
        <v>224519.89</v>
      </c>
      <c r="AC105" s="28">
        <f t="shared" si="1"/>
        <v>757248.68</v>
      </c>
    </row>
    <row r="106" spans="1:29" ht="23.25" thickBot="1">
      <c r="A106" s="29" t="s">
        <v>129</v>
      </c>
      <c r="B106" s="30" t="s">
        <v>132</v>
      </c>
      <c r="C106" s="31"/>
      <c r="D106" s="32"/>
      <c r="E106" s="33"/>
      <c r="F106" s="33"/>
      <c r="G106" s="33"/>
      <c r="H106" s="33"/>
      <c r="I106" s="33"/>
      <c r="J106" s="33"/>
      <c r="K106" s="33"/>
      <c r="L106" s="33"/>
      <c r="M106" s="33">
        <v>1170.72</v>
      </c>
      <c r="N106" s="33">
        <v>-73.92</v>
      </c>
      <c r="O106" s="33"/>
      <c r="P106" s="33"/>
      <c r="Q106" s="33"/>
      <c r="R106" s="33"/>
      <c r="S106" s="33"/>
      <c r="T106" s="33"/>
      <c r="U106" s="33"/>
      <c r="V106" s="33">
        <v>36.369999999999997</v>
      </c>
      <c r="W106" s="33">
        <v>8.82</v>
      </c>
      <c r="X106" s="33"/>
      <c r="Y106" s="33"/>
      <c r="Z106" s="33"/>
      <c r="AA106" s="33">
        <v>37.410000000000004</v>
      </c>
      <c r="AB106" s="34"/>
      <c r="AC106" s="35">
        <f t="shared" si="1"/>
        <v>1179.3999999999999</v>
      </c>
    </row>
    <row r="107" spans="1:29" ht="13.5" thickBot="1">
      <c r="A107" s="9" t="s">
        <v>129</v>
      </c>
      <c r="B107" s="36" t="s">
        <v>48</v>
      </c>
      <c r="C107" s="37"/>
      <c r="D107" s="10"/>
      <c r="E107" s="38"/>
      <c r="F107" s="38"/>
      <c r="G107" s="38"/>
      <c r="H107" s="38"/>
      <c r="I107" s="38"/>
      <c r="J107" s="38"/>
      <c r="K107" s="38"/>
      <c r="L107" s="38">
        <v>9794.48</v>
      </c>
      <c r="M107" s="38">
        <v>1170.72</v>
      </c>
      <c r="N107" s="38">
        <v>-73.92</v>
      </c>
      <c r="O107" s="38">
        <v>3159.6000000000004</v>
      </c>
      <c r="P107" s="38"/>
      <c r="Q107" s="38">
        <v>4544.5600000000004</v>
      </c>
      <c r="R107" s="38">
        <v>28356.539999999997</v>
      </c>
      <c r="S107" s="38">
        <v>9505.5</v>
      </c>
      <c r="T107" s="38">
        <v>13287.350000000002</v>
      </c>
      <c r="U107" s="38">
        <v>14960.020000000002</v>
      </c>
      <c r="V107" s="38">
        <v>3958.26</v>
      </c>
      <c r="W107" s="38">
        <v>10843.510000000002</v>
      </c>
      <c r="X107" s="38">
        <v>42544.340000000004</v>
      </c>
      <c r="Y107" s="38">
        <v>126718.49999999993</v>
      </c>
      <c r="Z107" s="38">
        <v>154972.06000000003</v>
      </c>
      <c r="AA107" s="38">
        <v>492358.79000000033</v>
      </c>
      <c r="AB107" s="39">
        <v>1050869.5000000021</v>
      </c>
      <c r="AC107" s="37">
        <f>SUM(AC104:AC106)</f>
        <v>1966969.8100000005</v>
      </c>
    </row>
    <row r="108" spans="1:29">
      <c r="A108" s="16" t="s">
        <v>133</v>
      </c>
      <c r="B108" s="17" t="s">
        <v>134</v>
      </c>
      <c r="C108" s="21"/>
      <c r="D108" s="2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>
        <v>775.80000000000007</v>
      </c>
      <c r="Q108" s="13"/>
      <c r="R108" s="13"/>
      <c r="S108" s="13"/>
      <c r="T108" s="13">
        <v>9932.5299999999988</v>
      </c>
      <c r="U108" s="13">
        <v>39280.33</v>
      </c>
      <c r="V108" s="13">
        <v>990.03</v>
      </c>
      <c r="W108" s="13">
        <v>725.69</v>
      </c>
      <c r="X108" s="13">
        <v>26311.56</v>
      </c>
      <c r="Y108" s="13">
        <v>9073.35</v>
      </c>
      <c r="Z108" s="13">
        <v>3592.3500000000004</v>
      </c>
      <c r="AA108" s="13">
        <v>15957.280000000002</v>
      </c>
      <c r="AB108" s="24">
        <v>421251.4700000002</v>
      </c>
      <c r="AC108" s="27">
        <f t="shared" si="1"/>
        <v>527890.39000000025</v>
      </c>
    </row>
    <row r="109" spans="1:29" ht="22.5">
      <c r="A109" s="18" t="s">
        <v>133</v>
      </c>
      <c r="B109" s="19" t="s">
        <v>135</v>
      </c>
      <c r="C109" s="22"/>
      <c r="D109" s="25"/>
      <c r="E109" s="12"/>
      <c r="F109" s="12"/>
      <c r="G109" s="12"/>
      <c r="H109" s="12"/>
      <c r="I109" s="12"/>
      <c r="J109" s="12"/>
      <c r="K109" s="12"/>
      <c r="L109" s="12"/>
      <c r="M109" s="12"/>
      <c r="N109" s="12">
        <v>2479.4399999999996</v>
      </c>
      <c r="O109" s="12">
        <v>2770.2</v>
      </c>
      <c r="P109" s="12">
        <v>2479.02</v>
      </c>
      <c r="Q109" s="12"/>
      <c r="R109" s="12">
        <v>6447.920000000001</v>
      </c>
      <c r="S109" s="12">
        <v>11764.86</v>
      </c>
      <c r="T109" s="12">
        <v>2147.29</v>
      </c>
      <c r="U109" s="12"/>
      <c r="V109" s="12">
        <v>18322.599999999999</v>
      </c>
      <c r="W109" s="12">
        <v>3822.64</v>
      </c>
      <c r="X109" s="12">
        <v>6676.86</v>
      </c>
      <c r="Y109" s="12">
        <v>9729.2900000000009</v>
      </c>
      <c r="Z109" s="12">
        <v>20567.400000000001</v>
      </c>
      <c r="AA109" s="12">
        <v>45279.729999999996</v>
      </c>
      <c r="AB109" s="26">
        <v>350204.79000000004</v>
      </c>
      <c r="AC109" s="28">
        <f t="shared" si="1"/>
        <v>482692.04000000004</v>
      </c>
    </row>
    <row r="110" spans="1:29" ht="22.5">
      <c r="A110" s="18" t="s">
        <v>133</v>
      </c>
      <c r="B110" s="19" t="s">
        <v>136</v>
      </c>
      <c r="C110" s="22"/>
      <c r="D110" s="25"/>
      <c r="E110" s="12"/>
      <c r="F110" s="12"/>
      <c r="G110" s="12"/>
      <c r="H110" s="12"/>
      <c r="I110" s="12"/>
      <c r="J110" s="12"/>
      <c r="K110" s="12"/>
      <c r="L110" s="12"/>
      <c r="M110" s="12"/>
      <c r="N110" s="12">
        <v>-593.99</v>
      </c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26"/>
      <c r="AC110" s="28">
        <f t="shared" si="1"/>
        <v>-593.99</v>
      </c>
    </row>
    <row r="111" spans="1:29" ht="23.25" thickBot="1">
      <c r="A111" s="29" t="s">
        <v>133</v>
      </c>
      <c r="B111" s="30" t="s">
        <v>137</v>
      </c>
      <c r="C111" s="31"/>
      <c r="D111" s="32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>
        <v>985.51</v>
      </c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4"/>
      <c r="AC111" s="35">
        <f t="shared" si="1"/>
        <v>985.51</v>
      </c>
    </row>
    <row r="112" spans="1:29" ht="13.5" thickBot="1">
      <c r="A112" s="9" t="s">
        <v>133</v>
      </c>
      <c r="B112" s="36" t="s">
        <v>48</v>
      </c>
      <c r="C112" s="37"/>
      <c r="D112" s="10"/>
      <c r="E112" s="38"/>
      <c r="F112" s="38"/>
      <c r="G112" s="38"/>
      <c r="H112" s="38"/>
      <c r="I112" s="38"/>
      <c r="J112" s="38"/>
      <c r="K112" s="38"/>
      <c r="L112" s="38"/>
      <c r="M112" s="38"/>
      <c r="N112" s="38">
        <v>1885.4499999999998</v>
      </c>
      <c r="O112" s="38">
        <v>3755.71</v>
      </c>
      <c r="P112" s="38">
        <v>3254.8199999999997</v>
      </c>
      <c r="Q112" s="38"/>
      <c r="R112" s="38">
        <v>6447.920000000001</v>
      </c>
      <c r="S112" s="38">
        <v>11764.86</v>
      </c>
      <c r="T112" s="38">
        <v>12079.82</v>
      </c>
      <c r="U112" s="38">
        <v>39280.33</v>
      </c>
      <c r="V112" s="38">
        <v>19312.63</v>
      </c>
      <c r="W112" s="38">
        <v>4548.33</v>
      </c>
      <c r="X112" s="38">
        <v>32988.42</v>
      </c>
      <c r="Y112" s="38">
        <v>18802.640000000003</v>
      </c>
      <c r="Z112" s="38">
        <v>24159.749999999996</v>
      </c>
      <c r="AA112" s="38">
        <v>61237.009999999987</v>
      </c>
      <c r="AB112" s="39">
        <v>771456.26000000024</v>
      </c>
      <c r="AC112" s="37">
        <f>SUM(AC108:AC111)</f>
        <v>1010973.9500000003</v>
      </c>
    </row>
    <row r="113" spans="1:29">
      <c r="A113" s="16" t="s">
        <v>138</v>
      </c>
      <c r="B113" s="17" t="s">
        <v>139</v>
      </c>
      <c r="C113" s="21"/>
      <c r="D113" s="2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>
        <v>-62.25</v>
      </c>
      <c r="S113" s="13">
        <v>2107.0500000000002</v>
      </c>
      <c r="T113" s="13">
        <v>749.72000000000014</v>
      </c>
      <c r="U113" s="13">
        <v>45631.42</v>
      </c>
      <c r="V113" s="13">
        <v>8462.76</v>
      </c>
      <c r="W113" s="13">
        <v>-321.99</v>
      </c>
      <c r="X113" s="13">
        <v>7146.9000000000015</v>
      </c>
      <c r="Y113" s="13">
        <v>5844.1100000000015</v>
      </c>
      <c r="Z113" s="13">
        <v>50680.189999999995</v>
      </c>
      <c r="AA113" s="13">
        <v>52609</v>
      </c>
      <c r="AB113" s="24">
        <v>913950.73000000021</v>
      </c>
      <c r="AC113" s="27">
        <f t="shared" si="1"/>
        <v>1086797.6400000001</v>
      </c>
    </row>
    <row r="114" spans="1:29" ht="22.5">
      <c r="A114" s="18" t="s">
        <v>138</v>
      </c>
      <c r="B114" s="19" t="s">
        <v>140</v>
      </c>
      <c r="C114" s="22"/>
      <c r="D114" s="25"/>
      <c r="E114" s="12"/>
      <c r="F114" s="12"/>
      <c r="G114" s="12"/>
      <c r="H114" s="12"/>
      <c r="I114" s="12"/>
      <c r="J114" s="12"/>
      <c r="K114" s="12"/>
      <c r="L114" s="12">
        <v>971.42000000000007</v>
      </c>
      <c r="M114" s="12"/>
      <c r="N114" s="12">
        <v>4074.05</v>
      </c>
      <c r="O114" s="12">
        <v>-42.5</v>
      </c>
      <c r="P114" s="12">
        <v>-18.670000000000002</v>
      </c>
      <c r="Q114" s="12"/>
      <c r="R114" s="12"/>
      <c r="S114" s="12"/>
      <c r="T114" s="12"/>
      <c r="U114" s="12">
        <v>80</v>
      </c>
      <c r="V114" s="12"/>
      <c r="W114" s="12"/>
      <c r="X114" s="12"/>
      <c r="Y114" s="12"/>
      <c r="Z114" s="12"/>
      <c r="AA114" s="12"/>
      <c r="AB114" s="26"/>
      <c r="AC114" s="28">
        <f t="shared" si="1"/>
        <v>5064.3</v>
      </c>
    </row>
    <row r="115" spans="1:29" ht="23.25" thickBot="1">
      <c r="A115" s="29" t="s">
        <v>138</v>
      </c>
      <c r="B115" s="30" t="s">
        <v>141</v>
      </c>
      <c r="C115" s="31"/>
      <c r="D115" s="32"/>
      <c r="E115" s="33"/>
      <c r="F115" s="33"/>
      <c r="G115" s="33"/>
      <c r="H115" s="33"/>
      <c r="I115" s="33"/>
      <c r="J115" s="33"/>
      <c r="K115" s="33">
        <v>169.64000000000001</v>
      </c>
      <c r="L115" s="33"/>
      <c r="M115" s="33">
        <v>167680.26</v>
      </c>
      <c r="N115" s="33">
        <v>1014.34</v>
      </c>
      <c r="O115" s="33"/>
      <c r="P115" s="33">
        <v>410.40999999999997</v>
      </c>
      <c r="Q115" s="33">
        <v>3840.8199999999997</v>
      </c>
      <c r="R115" s="33">
        <v>196.58</v>
      </c>
      <c r="S115" s="33">
        <v>6151.24</v>
      </c>
      <c r="T115" s="33">
        <v>9514.18</v>
      </c>
      <c r="U115" s="33">
        <v>4820.6499999999996</v>
      </c>
      <c r="V115" s="33">
        <v>55479.5</v>
      </c>
      <c r="W115" s="33">
        <v>1710.58</v>
      </c>
      <c r="X115" s="33">
        <v>4519.07</v>
      </c>
      <c r="Y115" s="33">
        <v>1953.37</v>
      </c>
      <c r="Z115" s="33">
        <v>13418.02</v>
      </c>
      <c r="AA115" s="33">
        <v>113841.22000000002</v>
      </c>
      <c r="AB115" s="34">
        <v>468425.69</v>
      </c>
      <c r="AC115" s="35">
        <f t="shared" si="1"/>
        <v>853145.57000000007</v>
      </c>
    </row>
    <row r="116" spans="1:29" ht="13.5" thickBot="1">
      <c r="A116" s="9" t="s">
        <v>138</v>
      </c>
      <c r="B116" s="36" t="s">
        <v>48</v>
      </c>
      <c r="C116" s="37"/>
      <c r="D116" s="10"/>
      <c r="E116" s="38"/>
      <c r="F116" s="38"/>
      <c r="G116" s="38"/>
      <c r="H116" s="38"/>
      <c r="I116" s="38"/>
      <c r="J116" s="38"/>
      <c r="K116" s="38">
        <v>169.64000000000001</v>
      </c>
      <c r="L116" s="38">
        <v>971.42000000000007</v>
      </c>
      <c r="M116" s="38">
        <v>167680.26</v>
      </c>
      <c r="N116" s="38">
        <v>5088.3900000000012</v>
      </c>
      <c r="O116" s="38">
        <v>-42.5</v>
      </c>
      <c r="P116" s="38">
        <v>391.73999999999995</v>
      </c>
      <c r="Q116" s="38">
        <v>3840.8199999999997</v>
      </c>
      <c r="R116" s="38">
        <v>134.33000000000001</v>
      </c>
      <c r="S116" s="38">
        <v>8258.2900000000009</v>
      </c>
      <c r="T116" s="38">
        <v>10263.9</v>
      </c>
      <c r="U116" s="38">
        <v>50532.069999999992</v>
      </c>
      <c r="V116" s="38">
        <v>63942.259999999995</v>
      </c>
      <c r="W116" s="38">
        <v>1388.5900000000001</v>
      </c>
      <c r="X116" s="38">
        <v>11665.970000000001</v>
      </c>
      <c r="Y116" s="38">
        <v>7797.4800000000014</v>
      </c>
      <c r="Z116" s="38">
        <v>64098.209999999992</v>
      </c>
      <c r="AA116" s="38">
        <v>166450.22000000003</v>
      </c>
      <c r="AB116" s="39">
        <v>1382376.4200000018</v>
      </c>
      <c r="AC116" s="37">
        <f>SUM(AC113:AC115)</f>
        <v>1945007.5100000002</v>
      </c>
    </row>
    <row r="117" spans="1:29">
      <c r="A117" s="16" t="s">
        <v>142</v>
      </c>
      <c r="B117" s="17" t="s">
        <v>143</v>
      </c>
      <c r="C117" s="21"/>
      <c r="D117" s="2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>
        <v>-42.18</v>
      </c>
      <c r="S117" s="13">
        <v>6307.11</v>
      </c>
      <c r="T117" s="13">
        <v>3867.01</v>
      </c>
      <c r="U117" s="13">
        <v>20350.650000000001</v>
      </c>
      <c r="V117" s="13">
        <v>-369.94000000000005</v>
      </c>
      <c r="W117" s="13">
        <v>6401.3700000000008</v>
      </c>
      <c r="X117" s="13">
        <v>536.16000000000008</v>
      </c>
      <c r="Y117" s="13">
        <v>3340.0400000000004</v>
      </c>
      <c r="Z117" s="13">
        <v>3549.03</v>
      </c>
      <c r="AA117" s="13">
        <v>38254.850000000006</v>
      </c>
      <c r="AB117" s="24">
        <v>654500.90000000049</v>
      </c>
      <c r="AC117" s="27">
        <f t="shared" si="1"/>
        <v>736695.00000000047</v>
      </c>
    </row>
    <row r="118" spans="1:29" ht="22.5">
      <c r="A118" s="18" t="s">
        <v>142</v>
      </c>
      <c r="B118" s="19" t="s">
        <v>144</v>
      </c>
      <c r="C118" s="22"/>
      <c r="D118" s="25"/>
      <c r="E118" s="12"/>
      <c r="F118" s="12"/>
      <c r="G118" s="12"/>
      <c r="H118" s="12"/>
      <c r="I118" s="12"/>
      <c r="J118" s="12"/>
      <c r="K118" s="12"/>
      <c r="L118" s="12">
        <v>1668.01</v>
      </c>
      <c r="M118" s="12"/>
      <c r="N118" s="12"/>
      <c r="O118" s="12">
        <v>1565.78</v>
      </c>
      <c r="P118" s="12"/>
      <c r="Q118" s="12">
        <v>12071.61</v>
      </c>
      <c r="R118" s="12">
        <v>7286.5099999999993</v>
      </c>
      <c r="S118" s="12">
        <v>730</v>
      </c>
      <c r="T118" s="12">
        <v>24674.84</v>
      </c>
      <c r="U118" s="12">
        <v>13276.27</v>
      </c>
      <c r="V118" s="12">
        <v>13744.48</v>
      </c>
      <c r="W118" s="12">
        <v>13081.83</v>
      </c>
      <c r="X118" s="12">
        <v>16105.050000000001</v>
      </c>
      <c r="Y118" s="12">
        <v>22739.96</v>
      </c>
      <c r="Z118" s="12">
        <v>183408.88000000003</v>
      </c>
      <c r="AA118" s="12">
        <v>177061.27</v>
      </c>
      <c r="AB118" s="26">
        <v>409986.96</v>
      </c>
      <c r="AC118" s="28">
        <f t="shared" si="1"/>
        <v>897401.45</v>
      </c>
    </row>
    <row r="119" spans="1:29" ht="23.25" thickBot="1">
      <c r="A119" s="29" t="s">
        <v>142</v>
      </c>
      <c r="B119" s="30" t="s">
        <v>145</v>
      </c>
      <c r="C119" s="31"/>
      <c r="D119" s="32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>
        <v>580.1</v>
      </c>
      <c r="R119" s="33">
        <v>534.08000000000004</v>
      </c>
      <c r="S119" s="33"/>
      <c r="T119" s="33"/>
      <c r="U119" s="33"/>
      <c r="V119" s="33"/>
      <c r="W119" s="33"/>
      <c r="X119" s="33">
        <v>4575</v>
      </c>
      <c r="Y119" s="33">
        <v>193.44</v>
      </c>
      <c r="Z119" s="33">
        <v>961.15999999999985</v>
      </c>
      <c r="AA119" s="33">
        <v>258.82</v>
      </c>
      <c r="AB119" s="34"/>
      <c r="AC119" s="35">
        <f t="shared" si="1"/>
        <v>7102.5999999999995</v>
      </c>
    </row>
    <row r="120" spans="1:29" ht="13.5" thickBot="1">
      <c r="A120" s="9" t="s">
        <v>142</v>
      </c>
      <c r="B120" s="36" t="s">
        <v>48</v>
      </c>
      <c r="C120" s="37"/>
      <c r="D120" s="10"/>
      <c r="E120" s="38"/>
      <c r="F120" s="38"/>
      <c r="G120" s="38"/>
      <c r="H120" s="38"/>
      <c r="I120" s="38"/>
      <c r="J120" s="38"/>
      <c r="K120" s="38"/>
      <c r="L120" s="38">
        <v>1668.01</v>
      </c>
      <c r="M120" s="38"/>
      <c r="N120" s="38"/>
      <c r="O120" s="38">
        <v>1565.78</v>
      </c>
      <c r="P120" s="38"/>
      <c r="Q120" s="38">
        <v>12651.71</v>
      </c>
      <c r="R120" s="38">
        <v>7778.41</v>
      </c>
      <c r="S120" s="38">
        <v>7037.11</v>
      </c>
      <c r="T120" s="38">
        <v>28541.85</v>
      </c>
      <c r="U120" s="38">
        <v>33626.92</v>
      </c>
      <c r="V120" s="38">
        <v>13374.539999999999</v>
      </c>
      <c r="W120" s="38">
        <v>19483.2</v>
      </c>
      <c r="X120" s="38">
        <v>21216.210000000003</v>
      </c>
      <c r="Y120" s="38">
        <v>26273.440000000002</v>
      </c>
      <c r="Z120" s="38">
        <v>187919.07</v>
      </c>
      <c r="AA120" s="38">
        <v>215574.93999999997</v>
      </c>
      <c r="AB120" s="39">
        <v>1064487.8600000006</v>
      </c>
      <c r="AC120" s="37">
        <f>SUM(AC117:AC119)</f>
        <v>1641199.0500000005</v>
      </c>
    </row>
    <row r="121" spans="1:29">
      <c r="A121" s="16" t="s">
        <v>146</v>
      </c>
      <c r="B121" s="17" t="s">
        <v>147</v>
      </c>
      <c r="C121" s="21"/>
      <c r="D121" s="23"/>
      <c r="E121" s="13"/>
      <c r="F121" s="13"/>
      <c r="G121" s="13">
        <v>17757.080000000002</v>
      </c>
      <c r="H121" s="13"/>
      <c r="I121" s="13"/>
      <c r="J121" s="13"/>
      <c r="K121" s="13"/>
      <c r="L121" s="13"/>
      <c r="M121" s="13"/>
      <c r="N121" s="13"/>
      <c r="O121" s="13">
        <v>40226.39</v>
      </c>
      <c r="P121" s="13"/>
      <c r="Q121" s="13"/>
      <c r="R121" s="13"/>
      <c r="S121" s="13"/>
      <c r="T121" s="13">
        <v>2960.66</v>
      </c>
      <c r="U121" s="13">
        <v>3434.9900000000002</v>
      </c>
      <c r="V121" s="13">
        <v>99.579999999999984</v>
      </c>
      <c r="W121" s="13">
        <v>1950.45</v>
      </c>
      <c r="X121" s="13">
        <v>8868.0500000000011</v>
      </c>
      <c r="Y121" s="13">
        <v>1563.15</v>
      </c>
      <c r="Z121" s="13">
        <v>2213.23</v>
      </c>
      <c r="AA121" s="13">
        <v>43252.330000000009</v>
      </c>
      <c r="AB121" s="24">
        <v>755220.42999999993</v>
      </c>
      <c r="AC121" s="27">
        <f t="shared" si="1"/>
        <v>877546.34</v>
      </c>
    </row>
    <row r="122" spans="1:29" ht="22.5">
      <c r="A122" s="18" t="s">
        <v>146</v>
      </c>
      <c r="B122" s="19" t="s">
        <v>148</v>
      </c>
      <c r="C122" s="22"/>
      <c r="D122" s="25"/>
      <c r="E122" s="12"/>
      <c r="F122" s="12"/>
      <c r="G122" s="12"/>
      <c r="H122" s="12"/>
      <c r="I122" s="12"/>
      <c r="J122" s="12"/>
      <c r="K122" s="12"/>
      <c r="L122" s="12">
        <v>19092.66</v>
      </c>
      <c r="M122" s="12"/>
      <c r="N122" s="12"/>
      <c r="O122" s="12"/>
      <c r="P122" s="12"/>
      <c r="Q122" s="12">
        <v>6019.79</v>
      </c>
      <c r="R122" s="12">
        <v>406</v>
      </c>
      <c r="S122" s="12">
        <v>1557.5400000000002</v>
      </c>
      <c r="T122" s="12">
        <v>1148</v>
      </c>
      <c r="U122" s="12">
        <v>852.02</v>
      </c>
      <c r="V122" s="12">
        <v>20442</v>
      </c>
      <c r="W122" s="12">
        <v>22875.29</v>
      </c>
      <c r="X122" s="12">
        <v>-18256.759999999998</v>
      </c>
      <c r="Y122" s="12">
        <v>15.8</v>
      </c>
      <c r="Z122" s="12">
        <v>203.29999999999998</v>
      </c>
      <c r="AA122" s="12">
        <v>5376.0999999999995</v>
      </c>
      <c r="AB122" s="26">
        <v>74584.76999999999</v>
      </c>
      <c r="AC122" s="28">
        <f t="shared" si="1"/>
        <v>134316.51</v>
      </c>
    </row>
    <row r="123" spans="1:29" ht="13.5" thickBot="1">
      <c r="A123" s="29" t="s">
        <v>146</v>
      </c>
      <c r="B123" s="30" t="s">
        <v>149</v>
      </c>
      <c r="C123" s="31"/>
      <c r="D123" s="32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>
        <v>831.8900000000001</v>
      </c>
      <c r="AA123" s="33"/>
      <c r="AB123" s="34"/>
      <c r="AC123" s="35">
        <f t="shared" si="1"/>
        <v>831.8900000000001</v>
      </c>
    </row>
    <row r="124" spans="1:29" ht="13.5" thickBot="1">
      <c r="A124" s="9" t="s">
        <v>146</v>
      </c>
      <c r="B124" s="36" t="s">
        <v>48</v>
      </c>
      <c r="C124" s="37"/>
      <c r="D124" s="10"/>
      <c r="E124" s="38"/>
      <c r="F124" s="38"/>
      <c r="G124" s="38">
        <v>17757.080000000002</v>
      </c>
      <c r="H124" s="38"/>
      <c r="I124" s="38"/>
      <c r="J124" s="38"/>
      <c r="K124" s="38"/>
      <c r="L124" s="38">
        <v>19092.66</v>
      </c>
      <c r="M124" s="38"/>
      <c r="N124" s="38"/>
      <c r="O124" s="38">
        <v>40226.39</v>
      </c>
      <c r="P124" s="38"/>
      <c r="Q124" s="38">
        <v>6019.79</v>
      </c>
      <c r="R124" s="38">
        <v>406</v>
      </c>
      <c r="S124" s="38">
        <v>1557.5400000000002</v>
      </c>
      <c r="T124" s="38">
        <v>4108.66</v>
      </c>
      <c r="U124" s="38">
        <v>4287.01</v>
      </c>
      <c r="V124" s="38">
        <v>20541.580000000002</v>
      </c>
      <c r="W124" s="38">
        <v>24825.74</v>
      </c>
      <c r="X124" s="38">
        <v>-9388.7099999999991</v>
      </c>
      <c r="Y124" s="38">
        <v>1578.95</v>
      </c>
      <c r="Z124" s="38">
        <v>3248.420000000001</v>
      </c>
      <c r="AA124" s="38">
        <v>48628.430000000015</v>
      </c>
      <c r="AB124" s="39">
        <v>829805.2</v>
      </c>
      <c r="AC124" s="37">
        <f>SUM(AC121:AC123)</f>
        <v>1012694.74</v>
      </c>
    </row>
    <row r="125" spans="1:29" ht="13.5" thickBot="1">
      <c r="A125" s="40" t="s">
        <v>150</v>
      </c>
      <c r="B125" s="41" t="s">
        <v>151</v>
      </c>
      <c r="C125" s="42"/>
      <c r="D125" s="43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>
        <v>79.2</v>
      </c>
      <c r="P125" s="44"/>
      <c r="Q125" s="44"/>
      <c r="R125" s="44">
        <v>822.80000000000007</v>
      </c>
      <c r="S125" s="44"/>
      <c r="T125" s="44">
        <v>47450.66</v>
      </c>
      <c r="U125" s="44">
        <v>62761.17</v>
      </c>
      <c r="V125" s="44"/>
      <c r="W125" s="44">
        <v>14832.9</v>
      </c>
      <c r="X125" s="44"/>
      <c r="Y125" s="44">
        <v>1040</v>
      </c>
      <c r="Z125" s="44">
        <v>2760.41</v>
      </c>
      <c r="AA125" s="44">
        <v>105567.13</v>
      </c>
      <c r="AB125" s="45">
        <v>536161.74</v>
      </c>
      <c r="AC125" s="11">
        <f t="shared" si="1"/>
        <v>771476.01</v>
      </c>
    </row>
    <row r="126" spans="1:29" ht="13.5" thickBot="1">
      <c r="A126" s="9" t="s">
        <v>150</v>
      </c>
      <c r="B126" s="36" t="s">
        <v>48</v>
      </c>
      <c r="C126" s="37"/>
      <c r="D126" s="10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>
        <v>79.2</v>
      </c>
      <c r="P126" s="38"/>
      <c r="Q126" s="38"/>
      <c r="R126" s="38">
        <v>822.80000000000007</v>
      </c>
      <c r="S126" s="38"/>
      <c r="T126" s="38">
        <v>47450.66</v>
      </c>
      <c r="U126" s="38">
        <v>62761.17</v>
      </c>
      <c r="V126" s="38"/>
      <c r="W126" s="38">
        <v>14832.9</v>
      </c>
      <c r="X126" s="38"/>
      <c r="Y126" s="38">
        <v>1040</v>
      </c>
      <c r="Z126" s="38">
        <v>2760.41</v>
      </c>
      <c r="AA126" s="38">
        <v>105567.13</v>
      </c>
      <c r="AB126" s="39">
        <v>536161.74</v>
      </c>
      <c r="AC126" s="37">
        <f>SUM(AC125)</f>
        <v>771476.01</v>
      </c>
    </row>
    <row r="127" spans="1:29" ht="13.5" thickBot="1">
      <c r="A127" s="40" t="s">
        <v>152</v>
      </c>
      <c r="B127" s="41" t="s">
        <v>153</v>
      </c>
      <c r="C127" s="42"/>
      <c r="D127" s="43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>
        <v>151.81</v>
      </c>
      <c r="R127" s="44">
        <v>1172</v>
      </c>
      <c r="S127" s="44"/>
      <c r="T127" s="44">
        <v>5249.42</v>
      </c>
      <c r="U127" s="44">
        <v>2026.33</v>
      </c>
      <c r="V127" s="44">
        <v>1478.72</v>
      </c>
      <c r="W127" s="44">
        <v>4241.33</v>
      </c>
      <c r="X127" s="44">
        <v>8317.5</v>
      </c>
      <c r="Y127" s="44">
        <v>3233</v>
      </c>
      <c r="Z127" s="44">
        <v>5569.6</v>
      </c>
      <c r="AA127" s="44">
        <v>5190</v>
      </c>
      <c r="AB127" s="45">
        <v>17737.54</v>
      </c>
      <c r="AC127" s="11">
        <f t="shared" si="1"/>
        <v>54367.25</v>
      </c>
    </row>
    <row r="128" spans="1:29" ht="13.5" thickBot="1">
      <c r="A128" s="9" t="s">
        <v>152</v>
      </c>
      <c r="B128" s="36" t="s">
        <v>48</v>
      </c>
      <c r="C128" s="37"/>
      <c r="D128" s="10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>
        <v>151.81</v>
      </c>
      <c r="R128" s="38">
        <v>1172</v>
      </c>
      <c r="S128" s="38"/>
      <c r="T128" s="38">
        <v>5249.42</v>
      </c>
      <c r="U128" s="38">
        <v>2026.33</v>
      </c>
      <c r="V128" s="38">
        <v>1478.72</v>
      </c>
      <c r="W128" s="38">
        <v>4241.33</v>
      </c>
      <c r="X128" s="38">
        <v>8317.5</v>
      </c>
      <c r="Y128" s="38">
        <v>3233</v>
      </c>
      <c r="Z128" s="38">
        <v>5569.6</v>
      </c>
      <c r="AA128" s="38">
        <v>5190</v>
      </c>
      <c r="AB128" s="39">
        <v>17737.54</v>
      </c>
      <c r="AC128" s="37">
        <f>SUM(AC127)</f>
        <v>54367.25</v>
      </c>
    </row>
    <row r="129" spans="1:29" ht="13.5" thickBot="1">
      <c r="A129" s="40" t="s">
        <v>154</v>
      </c>
      <c r="B129" s="41" t="s">
        <v>155</v>
      </c>
      <c r="C129" s="42"/>
      <c r="D129" s="43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>
        <v>756985.91999999993</v>
      </c>
      <c r="AB129" s="45">
        <v>2125082.6799999997</v>
      </c>
      <c r="AC129" s="11">
        <f t="shared" si="1"/>
        <v>2882068.5999999996</v>
      </c>
    </row>
    <row r="130" spans="1:29" ht="13.5" thickBot="1">
      <c r="A130" s="9" t="s">
        <v>154</v>
      </c>
      <c r="B130" s="36" t="s">
        <v>48</v>
      </c>
      <c r="C130" s="37"/>
      <c r="D130" s="10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>
        <v>756985.91999999993</v>
      </c>
      <c r="AB130" s="39">
        <v>2125082.6799999997</v>
      </c>
      <c r="AC130" s="37">
        <f>SUM(AC129)</f>
        <v>2882068.5999999996</v>
      </c>
    </row>
    <row r="131" spans="1:29">
      <c r="A131" s="16" t="s">
        <v>156</v>
      </c>
      <c r="B131" s="17" t="s">
        <v>157</v>
      </c>
      <c r="C131" s="21"/>
      <c r="D131" s="2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>
        <v>407923.04</v>
      </c>
      <c r="P131" s="13"/>
      <c r="Q131" s="13"/>
      <c r="R131" s="13"/>
      <c r="S131" s="13">
        <v>9028</v>
      </c>
      <c r="T131" s="13"/>
      <c r="U131" s="13"/>
      <c r="V131" s="13">
        <v>-613.05000000000007</v>
      </c>
      <c r="W131" s="13"/>
      <c r="X131" s="13"/>
      <c r="Y131" s="13">
        <v>7710.5300000000007</v>
      </c>
      <c r="Z131" s="13">
        <v>4594.49</v>
      </c>
      <c r="AA131" s="13">
        <v>8420.48</v>
      </c>
      <c r="AB131" s="24">
        <v>21351.56</v>
      </c>
      <c r="AC131" s="27">
        <f t="shared" ref="AC131:AC167" si="2">SUM(D131:AB131)</f>
        <v>458415.05</v>
      </c>
    </row>
    <row r="132" spans="1:29">
      <c r="A132" s="18" t="s">
        <v>156</v>
      </c>
      <c r="B132" s="19" t="s">
        <v>158</v>
      </c>
      <c r="C132" s="22"/>
      <c r="D132" s="25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>
        <v>1885.56</v>
      </c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26">
        <v>1510.3600000000001</v>
      </c>
      <c r="AC132" s="28">
        <f t="shared" si="2"/>
        <v>3395.92</v>
      </c>
    </row>
    <row r="133" spans="1:29" ht="23.25" thickBot="1">
      <c r="A133" s="29" t="s">
        <v>156</v>
      </c>
      <c r="B133" s="30" t="s">
        <v>159</v>
      </c>
      <c r="C133" s="31"/>
      <c r="D133" s="32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>
        <v>-116.28</v>
      </c>
      <c r="S133" s="33">
        <v>-3.47</v>
      </c>
      <c r="T133" s="33">
        <v>7102.2900000000009</v>
      </c>
      <c r="U133" s="33">
        <v>45079.570000000007</v>
      </c>
      <c r="V133" s="33">
        <v>160854.72</v>
      </c>
      <c r="W133" s="33">
        <v>1318.02</v>
      </c>
      <c r="X133" s="33">
        <v>-2396.8399999999974</v>
      </c>
      <c r="Y133" s="33">
        <v>35117.17</v>
      </c>
      <c r="Z133" s="33"/>
      <c r="AA133" s="33"/>
      <c r="AB133" s="34"/>
      <c r="AC133" s="35">
        <f t="shared" si="2"/>
        <v>246955.18</v>
      </c>
    </row>
    <row r="134" spans="1:29" ht="13.5" thickBot="1">
      <c r="A134" s="9" t="s">
        <v>156</v>
      </c>
      <c r="B134" s="36" t="s">
        <v>48</v>
      </c>
      <c r="C134" s="37"/>
      <c r="D134" s="10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>
        <v>409808.60000000003</v>
      </c>
      <c r="P134" s="38"/>
      <c r="Q134" s="38"/>
      <c r="R134" s="38">
        <v>-116.28</v>
      </c>
      <c r="S134" s="38">
        <v>9024.5300000000007</v>
      </c>
      <c r="T134" s="38">
        <v>7102.2900000000009</v>
      </c>
      <c r="U134" s="38">
        <v>45079.570000000007</v>
      </c>
      <c r="V134" s="38">
        <v>160241.66999999998</v>
      </c>
      <c r="W134" s="38">
        <v>1318.02</v>
      </c>
      <c r="X134" s="38">
        <v>-2396.8399999999974</v>
      </c>
      <c r="Y134" s="38">
        <v>42827.700000000004</v>
      </c>
      <c r="Z134" s="38">
        <v>4594.49</v>
      </c>
      <c r="AA134" s="38">
        <v>8420.48</v>
      </c>
      <c r="AB134" s="39">
        <v>22861.920000000002</v>
      </c>
      <c r="AC134" s="37">
        <f>SUM(AC131:AC133)</f>
        <v>708766.14999999991</v>
      </c>
    </row>
    <row r="135" spans="1:29">
      <c r="A135" s="16" t="s">
        <v>160</v>
      </c>
      <c r="B135" s="17" t="s">
        <v>161</v>
      </c>
      <c r="C135" s="21"/>
      <c r="D135" s="23"/>
      <c r="E135" s="13"/>
      <c r="F135" s="13"/>
      <c r="G135" s="13"/>
      <c r="H135" s="13"/>
      <c r="I135" s="13"/>
      <c r="J135" s="13"/>
      <c r="K135" s="13"/>
      <c r="L135" s="13"/>
      <c r="M135" s="13"/>
      <c r="N135" s="13">
        <v>2479.02</v>
      </c>
      <c r="O135" s="13">
        <v>-262.66000000000003</v>
      </c>
      <c r="P135" s="13"/>
      <c r="Q135" s="13"/>
      <c r="R135" s="13"/>
      <c r="S135" s="13"/>
      <c r="T135" s="13"/>
      <c r="U135" s="13"/>
      <c r="V135" s="13"/>
      <c r="W135" s="13"/>
      <c r="X135" s="13">
        <v>-3532.4900000000002</v>
      </c>
      <c r="Y135" s="13">
        <v>1552.88</v>
      </c>
      <c r="Z135" s="13">
        <v>4387.95</v>
      </c>
      <c r="AA135" s="13">
        <v>13054.110000000002</v>
      </c>
      <c r="AB135" s="24">
        <v>23997.840000000011</v>
      </c>
      <c r="AC135" s="27">
        <f t="shared" si="2"/>
        <v>41676.650000000009</v>
      </c>
    </row>
    <row r="136" spans="1:29" ht="22.5">
      <c r="A136" s="18" t="s">
        <v>160</v>
      </c>
      <c r="B136" s="19" t="s">
        <v>162</v>
      </c>
      <c r="C136" s="22"/>
      <c r="D136" s="25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>
        <v>8167.34</v>
      </c>
      <c r="U136" s="12">
        <v>4822.22</v>
      </c>
      <c r="V136" s="12">
        <v>8232.74</v>
      </c>
      <c r="W136" s="12">
        <v>721.31</v>
      </c>
      <c r="X136" s="12"/>
      <c r="Y136" s="12">
        <v>26</v>
      </c>
      <c r="Z136" s="12">
        <v>2835.48</v>
      </c>
      <c r="AA136" s="12"/>
      <c r="AB136" s="26"/>
      <c r="AC136" s="28">
        <f t="shared" si="2"/>
        <v>24805.090000000004</v>
      </c>
    </row>
    <row r="137" spans="1:29" ht="22.5">
      <c r="A137" s="18" t="s">
        <v>160</v>
      </c>
      <c r="B137" s="19" t="s">
        <v>163</v>
      </c>
      <c r="C137" s="22"/>
      <c r="D137" s="25"/>
      <c r="E137" s="12"/>
      <c r="F137" s="12"/>
      <c r="G137" s="12"/>
      <c r="H137" s="12"/>
      <c r="I137" s="12">
        <v>1904.07</v>
      </c>
      <c r="J137" s="12">
        <v>10701.15</v>
      </c>
      <c r="K137" s="12">
        <v>1490.49</v>
      </c>
      <c r="L137" s="12"/>
      <c r="M137" s="12">
        <v>4982.1100000000006</v>
      </c>
      <c r="N137" s="12">
        <v>92.63</v>
      </c>
      <c r="O137" s="12"/>
      <c r="P137" s="12"/>
      <c r="Q137" s="12"/>
      <c r="R137" s="12">
        <v>2836.37</v>
      </c>
      <c r="S137" s="12">
        <v>1430.22</v>
      </c>
      <c r="T137" s="12">
        <v>37796.050000000003</v>
      </c>
      <c r="U137" s="12"/>
      <c r="V137" s="12">
        <v>144.57</v>
      </c>
      <c r="W137" s="12">
        <v>1158.03</v>
      </c>
      <c r="X137" s="12">
        <v>-1265.01</v>
      </c>
      <c r="Y137" s="12">
        <v>103049.77000000002</v>
      </c>
      <c r="Z137" s="12">
        <v>83.7</v>
      </c>
      <c r="AA137" s="12">
        <v>9.36</v>
      </c>
      <c r="AB137" s="26">
        <v>30178.44</v>
      </c>
      <c r="AC137" s="28">
        <f t="shared" si="2"/>
        <v>194591.95</v>
      </c>
    </row>
    <row r="138" spans="1:29" ht="13.5" thickBot="1">
      <c r="A138" s="29" t="s">
        <v>160</v>
      </c>
      <c r="B138" s="30" t="s">
        <v>164</v>
      </c>
      <c r="C138" s="31"/>
      <c r="D138" s="32"/>
      <c r="E138" s="33"/>
      <c r="F138" s="33"/>
      <c r="G138" s="33"/>
      <c r="H138" s="33"/>
      <c r="I138" s="33"/>
      <c r="J138" s="33">
        <v>13997.380000000001</v>
      </c>
      <c r="K138" s="33"/>
      <c r="L138" s="33">
        <v>925</v>
      </c>
      <c r="M138" s="33">
        <v>619.76</v>
      </c>
      <c r="N138" s="33">
        <v>149791.69</v>
      </c>
      <c r="O138" s="33">
        <v>50317.05</v>
      </c>
      <c r="P138" s="33">
        <v>11495.830000000002</v>
      </c>
      <c r="Q138" s="33">
        <v>8063.07</v>
      </c>
      <c r="R138" s="33">
        <v>16814.849999999999</v>
      </c>
      <c r="S138" s="33">
        <v>3755.65</v>
      </c>
      <c r="T138" s="33">
        <v>24.71</v>
      </c>
      <c r="U138" s="33">
        <v>9943.4399999999987</v>
      </c>
      <c r="V138" s="33">
        <v>8310.65</v>
      </c>
      <c r="W138" s="33">
        <v>26183.35</v>
      </c>
      <c r="X138" s="33">
        <v>4997.33</v>
      </c>
      <c r="Y138" s="33">
        <v>252.01000000000022</v>
      </c>
      <c r="Z138" s="33">
        <v>5266.17</v>
      </c>
      <c r="AA138" s="33">
        <v>248163.47999999998</v>
      </c>
      <c r="AB138" s="34">
        <v>879195.54999999993</v>
      </c>
      <c r="AC138" s="35">
        <f t="shared" si="2"/>
        <v>1438116.9699999997</v>
      </c>
    </row>
    <row r="139" spans="1:29" ht="13.5" thickBot="1">
      <c r="A139" s="9" t="s">
        <v>160</v>
      </c>
      <c r="B139" s="36" t="s">
        <v>48</v>
      </c>
      <c r="C139" s="37"/>
      <c r="D139" s="10"/>
      <c r="E139" s="38"/>
      <c r="F139" s="38"/>
      <c r="G139" s="38"/>
      <c r="H139" s="38"/>
      <c r="I139" s="38">
        <v>1904.07</v>
      </c>
      <c r="J139" s="38">
        <v>24698.53</v>
      </c>
      <c r="K139" s="38">
        <v>1490.49</v>
      </c>
      <c r="L139" s="38">
        <v>925</v>
      </c>
      <c r="M139" s="38">
        <v>5601.8700000000008</v>
      </c>
      <c r="N139" s="38">
        <v>152363.33999999997</v>
      </c>
      <c r="O139" s="38">
        <v>50054.390000000007</v>
      </c>
      <c r="P139" s="38">
        <v>11495.830000000002</v>
      </c>
      <c r="Q139" s="38">
        <v>8063.07</v>
      </c>
      <c r="R139" s="38">
        <v>19651.219999999998</v>
      </c>
      <c r="S139" s="38">
        <v>5185.87</v>
      </c>
      <c r="T139" s="38">
        <v>45988.1</v>
      </c>
      <c r="U139" s="38">
        <v>14765.66</v>
      </c>
      <c r="V139" s="38">
        <v>16687.96</v>
      </c>
      <c r="W139" s="38">
        <v>28062.690000000002</v>
      </c>
      <c r="X139" s="38">
        <v>199.82999999999981</v>
      </c>
      <c r="Y139" s="38">
        <v>104880.66000000002</v>
      </c>
      <c r="Z139" s="38">
        <v>12573.300000000001</v>
      </c>
      <c r="AA139" s="38">
        <v>261226.95</v>
      </c>
      <c r="AB139" s="39">
        <v>933371.83000000007</v>
      </c>
      <c r="AC139" s="37">
        <f>SUM(AC135:AC138)</f>
        <v>1699190.6599999997</v>
      </c>
    </row>
    <row r="140" spans="1:29">
      <c r="A140" s="16" t="s">
        <v>165</v>
      </c>
      <c r="B140" s="17" t="s">
        <v>166</v>
      </c>
      <c r="C140" s="21"/>
      <c r="D140" s="2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>
        <v>4226.2300000000005</v>
      </c>
      <c r="AA140" s="13">
        <v>5999.76</v>
      </c>
      <c r="AB140" s="24">
        <v>107052.72</v>
      </c>
      <c r="AC140" s="27">
        <f t="shared" si="2"/>
        <v>117278.71</v>
      </c>
    </row>
    <row r="141" spans="1:29">
      <c r="A141" s="18" t="s">
        <v>165</v>
      </c>
      <c r="B141" s="19" t="s">
        <v>167</v>
      </c>
      <c r="C141" s="22"/>
      <c r="D141" s="25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>
        <v>352.34000000000003</v>
      </c>
      <c r="U141" s="12"/>
      <c r="V141" s="12"/>
      <c r="W141" s="12"/>
      <c r="X141" s="12">
        <v>353.8</v>
      </c>
      <c r="Y141" s="12">
        <v>2482.08</v>
      </c>
      <c r="Z141" s="12">
        <v>39.159999999999968</v>
      </c>
      <c r="AA141" s="12">
        <v>5557.64</v>
      </c>
      <c r="AB141" s="26">
        <v>54438.139999999992</v>
      </c>
      <c r="AC141" s="28">
        <f t="shared" si="2"/>
        <v>63223.159999999989</v>
      </c>
    </row>
    <row r="142" spans="1:29">
      <c r="A142" s="18" t="s">
        <v>165</v>
      </c>
      <c r="B142" s="19" t="s">
        <v>168</v>
      </c>
      <c r="C142" s="22"/>
      <c r="D142" s="25"/>
      <c r="E142" s="12"/>
      <c r="F142" s="12"/>
      <c r="G142" s="12"/>
      <c r="H142" s="12"/>
      <c r="I142" s="12"/>
      <c r="J142" s="12"/>
      <c r="K142" s="12"/>
      <c r="L142" s="12"/>
      <c r="M142" s="12">
        <v>500.38</v>
      </c>
      <c r="N142" s="12">
        <v>4.22</v>
      </c>
      <c r="O142" s="12">
        <v>25905.640000000003</v>
      </c>
      <c r="P142" s="12">
        <v>4960.3499999999995</v>
      </c>
      <c r="Q142" s="12">
        <v>2097.8000000000002</v>
      </c>
      <c r="R142" s="12">
        <v>4577.1900000000005</v>
      </c>
      <c r="S142" s="12">
        <v>-251167.65000000002</v>
      </c>
      <c r="T142" s="12">
        <v>1734.9500000000003</v>
      </c>
      <c r="U142" s="12">
        <v>4694.1899999999996</v>
      </c>
      <c r="V142" s="12">
        <v>1281.71</v>
      </c>
      <c r="W142" s="12">
        <v>610</v>
      </c>
      <c r="X142" s="12">
        <v>122</v>
      </c>
      <c r="Y142" s="12">
        <v>402.6</v>
      </c>
      <c r="Z142" s="12">
        <v>-330</v>
      </c>
      <c r="AA142" s="12">
        <v>15071.09</v>
      </c>
      <c r="AB142" s="26">
        <v>111326.09999999999</v>
      </c>
      <c r="AC142" s="28">
        <f t="shared" si="2"/>
        <v>-78209.430000000008</v>
      </c>
    </row>
    <row r="143" spans="1:29" ht="22.5">
      <c r="A143" s="18" t="s">
        <v>165</v>
      </c>
      <c r="B143" s="19" t="s">
        <v>169</v>
      </c>
      <c r="C143" s="22"/>
      <c r="D143" s="25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>
        <v>132.6</v>
      </c>
      <c r="P143" s="12"/>
      <c r="Q143" s="12"/>
      <c r="R143" s="12">
        <v>321.57</v>
      </c>
      <c r="S143" s="12">
        <v>6171</v>
      </c>
      <c r="T143" s="12">
        <v>2810.94</v>
      </c>
      <c r="U143" s="12">
        <v>3925.31</v>
      </c>
      <c r="V143" s="12">
        <v>1066.8599999999999</v>
      </c>
      <c r="W143" s="12">
        <v>12079.98</v>
      </c>
      <c r="X143" s="12">
        <v>17868.82</v>
      </c>
      <c r="Y143" s="12">
        <v>26476.069999999996</v>
      </c>
      <c r="Z143" s="12">
        <v>3633.26</v>
      </c>
      <c r="AA143" s="12">
        <v>3557.2000000000003</v>
      </c>
      <c r="AB143" s="26">
        <v>486.67000000000007</v>
      </c>
      <c r="AC143" s="28">
        <f t="shared" si="2"/>
        <v>78530.279999999984</v>
      </c>
    </row>
    <row r="144" spans="1:29" ht="22.5">
      <c r="A144" s="18" t="s">
        <v>165</v>
      </c>
      <c r="B144" s="19" t="s">
        <v>170</v>
      </c>
      <c r="C144" s="22"/>
      <c r="D144" s="25"/>
      <c r="E144" s="12"/>
      <c r="F144" s="12"/>
      <c r="G144" s="12"/>
      <c r="H144" s="12"/>
      <c r="I144" s="12"/>
      <c r="J144" s="12"/>
      <c r="K144" s="12"/>
      <c r="L144" s="12"/>
      <c r="M144" s="12">
        <v>309.88</v>
      </c>
      <c r="N144" s="12">
        <v>226.57</v>
      </c>
      <c r="O144" s="12">
        <v>80.08</v>
      </c>
      <c r="P144" s="12"/>
      <c r="Q144" s="12"/>
      <c r="R144" s="12"/>
      <c r="S144" s="12">
        <v>3300.57</v>
      </c>
      <c r="T144" s="12">
        <v>-3252.3900000000003</v>
      </c>
      <c r="U144" s="12"/>
      <c r="V144" s="12">
        <v>-68.320000000000022</v>
      </c>
      <c r="W144" s="12">
        <v>2.2000000000000002</v>
      </c>
      <c r="X144" s="12">
        <v>62.849999999999994</v>
      </c>
      <c r="Y144" s="12">
        <v>2549.79</v>
      </c>
      <c r="Z144" s="12">
        <v>-1303.33</v>
      </c>
      <c r="AA144" s="12"/>
      <c r="AB144" s="26"/>
      <c r="AC144" s="28">
        <f t="shared" si="2"/>
        <v>1907.9</v>
      </c>
    </row>
    <row r="145" spans="1:29" ht="23.25" thickBot="1">
      <c r="A145" s="29" t="s">
        <v>165</v>
      </c>
      <c r="B145" s="30" t="s">
        <v>171</v>
      </c>
      <c r="C145" s="31"/>
      <c r="D145" s="32"/>
      <c r="E145" s="33"/>
      <c r="F145" s="33"/>
      <c r="G145" s="33"/>
      <c r="H145" s="33"/>
      <c r="I145" s="33"/>
      <c r="J145" s="33"/>
      <c r="K145" s="33">
        <v>118.07000000000001</v>
      </c>
      <c r="L145" s="33"/>
      <c r="M145" s="33">
        <v>1292.97</v>
      </c>
      <c r="N145" s="33">
        <v>83.33</v>
      </c>
      <c r="O145" s="33">
        <v>1605.82</v>
      </c>
      <c r="P145" s="33"/>
      <c r="Q145" s="33">
        <v>-103.07</v>
      </c>
      <c r="R145" s="33">
        <v>389.31</v>
      </c>
      <c r="S145" s="33">
        <v>6615.46</v>
      </c>
      <c r="T145" s="33">
        <v>-171.6</v>
      </c>
      <c r="U145" s="33">
        <v>1310.6500000000001</v>
      </c>
      <c r="V145" s="33">
        <v>11154.83</v>
      </c>
      <c r="W145" s="33">
        <v>-64.249999999999545</v>
      </c>
      <c r="X145" s="33">
        <v>4475.3999999999996</v>
      </c>
      <c r="Y145" s="33">
        <v>13715.26</v>
      </c>
      <c r="Z145" s="33">
        <v>5477.7999999999993</v>
      </c>
      <c r="AA145" s="33"/>
      <c r="AB145" s="34"/>
      <c r="AC145" s="35">
        <f t="shared" si="2"/>
        <v>45899.979999999996</v>
      </c>
    </row>
    <row r="146" spans="1:29" ht="21.75" thickBot="1">
      <c r="A146" s="9" t="s">
        <v>165</v>
      </c>
      <c r="B146" s="36" t="s">
        <v>48</v>
      </c>
      <c r="C146" s="37"/>
      <c r="D146" s="10"/>
      <c r="E146" s="38"/>
      <c r="F146" s="38"/>
      <c r="G146" s="38"/>
      <c r="H146" s="38"/>
      <c r="I146" s="38"/>
      <c r="J146" s="38"/>
      <c r="K146" s="38">
        <v>118.07000000000001</v>
      </c>
      <c r="L146" s="38"/>
      <c r="M146" s="38">
        <v>2103.2300000000005</v>
      </c>
      <c r="N146" s="38">
        <v>314.12</v>
      </c>
      <c r="O146" s="38">
        <v>27724.14</v>
      </c>
      <c r="P146" s="38">
        <v>4960.3499999999995</v>
      </c>
      <c r="Q146" s="38">
        <v>1994.73</v>
      </c>
      <c r="R146" s="38">
        <v>5288.0700000000006</v>
      </c>
      <c r="S146" s="38">
        <v>-235080.62000000002</v>
      </c>
      <c r="T146" s="38">
        <v>1474.2399999999996</v>
      </c>
      <c r="U146" s="38">
        <v>9930.15</v>
      </c>
      <c r="V146" s="38">
        <v>13435.080000000002</v>
      </c>
      <c r="W146" s="38">
        <v>12627.93</v>
      </c>
      <c r="X146" s="38">
        <v>22882.870000000003</v>
      </c>
      <c r="Y146" s="38">
        <v>45625.799999999996</v>
      </c>
      <c r="Z146" s="38">
        <v>11743.119999999999</v>
      </c>
      <c r="AA146" s="38">
        <v>30185.690000000002</v>
      </c>
      <c r="AB146" s="39">
        <v>273303.63</v>
      </c>
      <c r="AC146" s="37">
        <f>SUM(AC140:AC145)</f>
        <v>228630.59999999998</v>
      </c>
    </row>
    <row r="147" spans="1:29" ht="22.5">
      <c r="A147" s="16" t="s">
        <v>172</v>
      </c>
      <c r="B147" s="17" t="s">
        <v>173</v>
      </c>
      <c r="C147" s="21"/>
      <c r="D147" s="2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>
        <v>389.40000000000003</v>
      </c>
      <c r="T147" s="13"/>
      <c r="U147" s="13"/>
      <c r="V147" s="13">
        <v>37568.270000000004</v>
      </c>
      <c r="W147" s="13">
        <v>183.73000000000002</v>
      </c>
      <c r="X147" s="13">
        <v>4306.16</v>
      </c>
      <c r="Y147" s="13">
        <v>19608.39</v>
      </c>
      <c r="Z147" s="13"/>
      <c r="AA147" s="13"/>
      <c r="AB147" s="24">
        <v>3296.7</v>
      </c>
      <c r="AC147" s="27">
        <f t="shared" si="2"/>
        <v>65352.650000000009</v>
      </c>
    </row>
    <row r="148" spans="1:29" ht="22.5">
      <c r="A148" s="18" t="s">
        <v>172</v>
      </c>
      <c r="B148" s="19" t="s">
        <v>174</v>
      </c>
      <c r="C148" s="22"/>
      <c r="D148" s="25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>
        <v>-16.940000000000001</v>
      </c>
      <c r="S148" s="12"/>
      <c r="T148" s="12"/>
      <c r="U148" s="12">
        <v>2527.9699999999998</v>
      </c>
      <c r="V148" s="12">
        <v>263.14999999999998</v>
      </c>
      <c r="W148" s="12"/>
      <c r="X148" s="12">
        <v>2715.2599999999989</v>
      </c>
      <c r="Y148" s="12">
        <v>633.45000000000005</v>
      </c>
      <c r="Z148" s="12"/>
      <c r="AA148" s="12">
        <v>99.3</v>
      </c>
      <c r="AB148" s="26">
        <v>148.95000000000002</v>
      </c>
      <c r="AC148" s="28">
        <f t="shared" si="2"/>
        <v>6371.1399999999985</v>
      </c>
    </row>
    <row r="149" spans="1:29">
      <c r="A149" s="18" t="s">
        <v>172</v>
      </c>
      <c r="B149" s="19" t="s">
        <v>175</v>
      </c>
      <c r="C149" s="22"/>
      <c r="D149" s="25"/>
      <c r="E149" s="12"/>
      <c r="F149" s="12"/>
      <c r="G149" s="12"/>
      <c r="H149" s="12"/>
      <c r="I149" s="12"/>
      <c r="J149" s="12"/>
      <c r="K149" s="12"/>
      <c r="L149" s="12"/>
      <c r="M149" s="12"/>
      <c r="N149" s="12">
        <v>101.60000000000001</v>
      </c>
      <c r="O149" s="12">
        <v>37807.03</v>
      </c>
      <c r="P149" s="12"/>
      <c r="Q149" s="12">
        <v>803.21</v>
      </c>
      <c r="R149" s="12"/>
      <c r="S149" s="12"/>
      <c r="T149" s="12">
        <v>0.01</v>
      </c>
      <c r="U149" s="12">
        <v>2340</v>
      </c>
      <c r="V149" s="12">
        <v>2537.3000000000002</v>
      </c>
      <c r="W149" s="12">
        <v>195.10000000000002</v>
      </c>
      <c r="X149" s="12">
        <v>5186.8</v>
      </c>
      <c r="Y149" s="12"/>
      <c r="Z149" s="12">
        <v>2579.7799999999997</v>
      </c>
      <c r="AA149" s="12">
        <v>19156.63</v>
      </c>
      <c r="AB149" s="26">
        <v>216582.6</v>
      </c>
      <c r="AC149" s="28">
        <f t="shared" si="2"/>
        <v>287290.06</v>
      </c>
    </row>
    <row r="150" spans="1:29" ht="13.5" thickBot="1">
      <c r="A150" s="29" t="s">
        <v>172</v>
      </c>
      <c r="B150" s="30" t="s">
        <v>176</v>
      </c>
      <c r="C150" s="31"/>
      <c r="D150" s="32"/>
      <c r="E150" s="33"/>
      <c r="F150" s="33"/>
      <c r="G150" s="33"/>
      <c r="H150" s="33"/>
      <c r="I150" s="33"/>
      <c r="J150" s="33"/>
      <c r="K150" s="33"/>
      <c r="L150" s="33"/>
      <c r="M150" s="33"/>
      <c r="N150" s="33">
        <v>51.63</v>
      </c>
      <c r="O150" s="33">
        <v>19054.2</v>
      </c>
      <c r="P150" s="33">
        <v>-404.5</v>
      </c>
      <c r="Q150" s="33">
        <v>7838.7900000000009</v>
      </c>
      <c r="R150" s="33">
        <v>11294.65</v>
      </c>
      <c r="S150" s="33">
        <v>36528.44</v>
      </c>
      <c r="T150" s="33">
        <v>34.29</v>
      </c>
      <c r="U150" s="33">
        <v>6091.02</v>
      </c>
      <c r="V150" s="33">
        <v>63.980000000000004</v>
      </c>
      <c r="W150" s="33">
        <v>48.800000000000011</v>
      </c>
      <c r="X150" s="33">
        <v>12773.970000000001</v>
      </c>
      <c r="Y150" s="33">
        <v>2165.9699999999998</v>
      </c>
      <c r="Z150" s="33">
        <v>2019.8800000000006</v>
      </c>
      <c r="AA150" s="33">
        <v>30085.23</v>
      </c>
      <c r="AB150" s="34">
        <v>586270.34</v>
      </c>
      <c r="AC150" s="35">
        <f t="shared" si="2"/>
        <v>713916.69</v>
      </c>
    </row>
    <row r="151" spans="1:29" ht="13.5" thickBot="1">
      <c r="A151" s="9" t="s">
        <v>172</v>
      </c>
      <c r="B151" s="36" t="s">
        <v>48</v>
      </c>
      <c r="C151" s="37"/>
      <c r="D151" s="10"/>
      <c r="E151" s="38"/>
      <c r="F151" s="38"/>
      <c r="G151" s="38"/>
      <c r="H151" s="38"/>
      <c r="I151" s="38"/>
      <c r="J151" s="38"/>
      <c r="K151" s="38"/>
      <c r="L151" s="38"/>
      <c r="M151" s="38"/>
      <c r="N151" s="38">
        <v>153.23000000000002</v>
      </c>
      <c r="O151" s="38">
        <v>56861.23</v>
      </c>
      <c r="P151" s="38">
        <v>-404.5</v>
      </c>
      <c r="Q151" s="38">
        <v>8642</v>
      </c>
      <c r="R151" s="38">
        <v>11277.71</v>
      </c>
      <c r="S151" s="38">
        <v>36917.840000000004</v>
      </c>
      <c r="T151" s="38">
        <v>34.299999999999997</v>
      </c>
      <c r="U151" s="38">
        <v>10958.990000000002</v>
      </c>
      <c r="V151" s="38">
        <v>40432.699999999997</v>
      </c>
      <c r="W151" s="38">
        <v>427.63000000000022</v>
      </c>
      <c r="X151" s="38">
        <v>24982.189999999995</v>
      </c>
      <c r="Y151" s="38">
        <v>22407.81</v>
      </c>
      <c r="Z151" s="38">
        <v>4599.6600000000008</v>
      </c>
      <c r="AA151" s="38">
        <v>49341.16</v>
      </c>
      <c r="AB151" s="39">
        <v>806298.59</v>
      </c>
      <c r="AC151" s="37">
        <f>SUM(AC147:AC150)</f>
        <v>1072930.54</v>
      </c>
    </row>
    <row r="152" spans="1:29">
      <c r="A152" s="16" t="s">
        <v>177</v>
      </c>
      <c r="B152" s="17" t="s">
        <v>178</v>
      </c>
      <c r="C152" s="21"/>
      <c r="D152" s="23"/>
      <c r="E152" s="13"/>
      <c r="F152" s="13"/>
      <c r="G152" s="13"/>
      <c r="H152" s="13"/>
      <c r="I152" s="13"/>
      <c r="J152" s="13"/>
      <c r="K152" s="13"/>
      <c r="L152" s="13">
        <v>2970.51</v>
      </c>
      <c r="M152" s="13">
        <v>1634</v>
      </c>
      <c r="N152" s="13"/>
      <c r="O152" s="13"/>
      <c r="P152" s="13"/>
      <c r="Q152" s="13"/>
      <c r="R152" s="13">
        <v>12342</v>
      </c>
      <c r="S152" s="13"/>
      <c r="T152" s="13">
        <v>51204.89</v>
      </c>
      <c r="U152" s="13">
        <v>4696.3099999999995</v>
      </c>
      <c r="V152" s="13">
        <v>111.57999999999998</v>
      </c>
      <c r="W152" s="13">
        <v>10211.48</v>
      </c>
      <c r="X152" s="13">
        <v>13107.05</v>
      </c>
      <c r="Y152" s="13">
        <v>26364.09</v>
      </c>
      <c r="Z152" s="13">
        <v>24257.18</v>
      </c>
      <c r="AA152" s="13">
        <v>20841.550000000003</v>
      </c>
      <c r="AB152" s="24">
        <v>86707.720000000016</v>
      </c>
      <c r="AC152" s="27">
        <f t="shared" si="2"/>
        <v>254448.36000000004</v>
      </c>
    </row>
    <row r="153" spans="1:29" ht="23.25" thickBot="1">
      <c r="A153" s="29" t="s">
        <v>177</v>
      </c>
      <c r="B153" s="30" t="s">
        <v>179</v>
      </c>
      <c r="C153" s="31"/>
      <c r="D153" s="32"/>
      <c r="E153" s="33"/>
      <c r="F153" s="33"/>
      <c r="G153" s="33"/>
      <c r="H153" s="33"/>
      <c r="I153" s="33"/>
      <c r="J153" s="33">
        <v>-82.13</v>
      </c>
      <c r="K153" s="33"/>
      <c r="L153" s="33"/>
      <c r="M153" s="33"/>
      <c r="N153" s="33">
        <v>5724.49</v>
      </c>
      <c r="O153" s="33">
        <v>1287.6500000000001</v>
      </c>
      <c r="P153" s="33"/>
      <c r="Q153" s="33">
        <v>4347.97</v>
      </c>
      <c r="R153" s="33">
        <v>-296.24</v>
      </c>
      <c r="S153" s="33">
        <v>992.65</v>
      </c>
      <c r="T153" s="33">
        <v>18798.050000000003</v>
      </c>
      <c r="U153" s="33">
        <v>127938.70999999999</v>
      </c>
      <c r="V153" s="33">
        <v>-39193.079999999994</v>
      </c>
      <c r="W153" s="33">
        <v>27122.89</v>
      </c>
      <c r="X153" s="33">
        <v>60127.030000000006</v>
      </c>
      <c r="Y153" s="33">
        <v>116465.78</v>
      </c>
      <c r="Z153" s="33">
        <v>28788.15</v>
      </c>
      <c r="AA153" s="33">
        <v>22311.480000000003</v>
      </c>
      <c r="AB153" s="34"/>
      <c r="AC153" s="35">
        <f t="shared" si="2"/>
        <v>374333.4</v>
      </c>
    </row>
    <row r="154" spans="1:29" ht="13.5" thickBot="1">
      <c r="A154" s="9" t="s">
        <v>177</v>
      </c>
      <c r="B154" s="36" t="s">
        <v>48</v>
      </c>
      <c r="C154" s="37"/>
      <c r="D154" s="10"/>
      <c r="E154" s="38"/>
      <c r="F154" s="38"/>
      <c r="G154" s="38"/>
      <c r="H154" s="38"/>
      <c r="I154" s="38"/>
      <c r="J154" s="38">
        <v>-82.13</v>
      </c>
      <c r="K154" s="38"/>
      <c r="L154" s="38">
        <v>2970.51</v>
      </c>
      <c r="M154" s="38">
        <v>1634</v>
      </c>
      <c r="N154" s="38">
        <v>5724.49</v>
      </c>
      <c r="O154" s="38">
        <v>1287.6500000000001</v>
      </c>
      <c r="P154" s="38"/>
      <c r="Q154" s="38">
        <v>4347.97</v>
      </c>
      <c r="R154" s="38">
        <v>12045.76</v>
      </c>
      <c r="S154" s="38">
        <v>992.65</v>
      </c>
      <c r="T154" s="38">
        <v>70002.94</v>
      </c>
      <c r="U154" s="38">
        <v>132635.01999999999</v>
      </c>
      <c r="V154" s="38">
        <v>-39081.499999999993</v>
      </c>
      <c r="W154" s="38">
        <v>37334.369999999995</v>
      </c>
      <c r="X154" s="38">
        <v>73234.080000000002</v>
      </c>
      <c r="Y154" s="38">
        <v>142829.87</v>
      </c>
      <c r="Z154" s="38">
        <v>53045.33</v>
      </c>
      <c r="AA154" s="38">
        <v>43153.030000000006</v>
      </c>
      <c r="AB154" s="39">
        <v>86707.720000000016</v>
      </c>
      <c r="AC154" s="37">
        <f>SUM(AC152:AC153)</f>
        <v>628781.76</v>
      </c>
    </row>
    <row r="155" spans="1:29" ht="23.25" thickBot="1">
      <c r="A155" s="40" t="s">
        <v>180</v>
      </c>
      <c r="B155" s="41" t="s">
        <v>181</v>
      </c>
      <c r="C155" s="42"/>
      <c r="D155" s="43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>
        <v>510.04999999999995</v>
      </c>
      <c r="X155" s="44">
        <v>47.2</v>
      </c>
      <c r="Y155" s="44">
        <v>92.72</v>
      </c>
      <c r="Z155" s="44">
        <v>62.42</v>
      </c>
      <c r="AA155" s="44"/>
      <c r="AB155" s="45"/>
      <c r="AC155" s="11">
        <f t="shared" si="2"/>
        <v>712.39</v>
      </c>
    </row>
    <row r="156" spans="1:29" ht="21.75" thickBot="1">
      <c r="A156" s="9" t="s">
        <v>180</v>
      </c>
      <c r="B156" s="36" t="s">
        <v>48</v>
      </c>
      <c r="C156" s="37"/>
      <c r="D156" s="10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>
        <v>510.04999999999995</v>
      </c>
      <c r="X156" s="38">
        <v>47.2</v>
      </c>
      <c r="Y156" s="38">
        <v>92.72</v>
      </c>
      <c r="Z156" s="38">
        <v>62.42</v>
      </c>
      <c r="AA156" s="38"/>
      <c r="AB156" s="39"/>
      <c r="AC156" s="37">
        <f>SUM(AC155)</f>
        <v>712.39</v>
      </c>
    </row>
    <row r="157" spans="1:29" ht="23.25" thickBot="1">
      <c r="A157" s="40" t="s">
        <v>182</v>
      </c>
      <c r="B157" s="41" t="s">
        <v>183</v>
      </c>
      <c r="C157" s="42"/>
      <c r="D157" s="43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>
        <v>180</v>
      </c>
      <c r="S157" s="44">
        <v>19379.55</v>
      </c>
      <c r="T157" s="44">
        <v>8821.4500000000007</v>
      </c>
      <c r="U157" s="44">
        <v>70320.77</v>
      </c>
      <c r="V157" s="44">
        <v>22926.17</v>
      </c>
      <c r="W157" s="44">
        <v>15592.529999999999</v>
      </c>
      <c r="X157" s="44">
        <v>26072.300000000003</v>
      </c>
      <c r="Y157" s="44">
        <v>21757.019999999997</v>
      </c>
      <c r="Z157" s="44">
        <v>153373.56</v>
      </c>
      <c r="AA157" s="44">
        <v>3786.96</v>
      </c>
      <c r="AB157" s="45">
        <v>22055.950000000004</v>
      </c>
      <c r="AC157" s="11">
        <f t="shared" si="2"/>
        <v>364266.26</v>
      </c>
    </row>
    <row r="158" spans="1:29" ht="21.75" thickBot="1">
      <c r="A158" s="9" t="s">
        <v>182</v>
      </c>
      <c r="B158" s="36" t="s">
        <v>48</v>
      </c>
      <c r="C158" s="37"/>
      <c r="D158" s="10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>
        <v>180</v>
      </c>
      <c r="S158" s="38">
        <v>19379.55</v>
      </c>
      <c r="T158" s="38">
        <v>8821.4500000000007</v>
      </c>
      <c r="U158" s="38">
        <v>70320.77</v>
      </c>
      <c r="V158" s="38">
        <v>22926.17</v>
      </c>
      <c r="W158" s="38">
        <v>15592.529999999999</v>
      </c>
      <c r="X158" s="38">
        <v>26072.300000000003</v>
      </c>
      <c r="Y158" s="38">
        <v>21757.019999999997</v>
      </c>
      <c r="Z158" s="38">
        <v>153373.56</v>
      </c>
      <c r="AA158" s="38">
        <v>3786.96</v>
      </c>
      <c r="AB158" s="39">
        <v>22055.950000000004</v>
      </c>
      <c r="AC158" s="37">
        <f>SUM(AC157)</f>
        <v>364266.26</v>
      </c>
    </row>
    <row r="159" spans="1:29" ht="23.25" thickBot="1">
      <c r="A159" s="40" t="s">
        <v>184</v>
      </c>
      <c r="B159" s="41" t="s">
        <v>185</v>
      </c>
      <c r="C159" s="42"/>
      <c r="D159" s="43"/>
      <c r="E159" s="44"/>
      <c r="F159" s="44"/>
      <c r="G159" s="44"/>
      <c r="H159" s="44"/>
      <c r="I159" s="44"/>
      <c r="J159" s="44">
        <v>776.4</v>
      </c>
      <c r="K159" s="44"/>
      <c r="L159" s="44"/>
      <c r="M159" s="44">
        <v>8196.33</v>
      </c>
      <c r="N159" s="44">
        <v>18958.29</v>
      </c>
      <c r="O159" s="44">
        <v>493.82</v>
      </c>
      <c r="P159" s="44"/>
      <c r="Q159" s="44"/>
      <c r="R159" s="44">
        <v>12374.099999999999</v>
      </c>
      <c r="S159" s="44">
        <v>110022.62</v>
      </c>
      <c r="T159" s="44">
        <v>18054.37</v>
      </c>
      <c r="U159" s="44">
        <v>56548.94</v>
      </c>
      <c r="V159" s="44">
        <v>-175731.93</v>
      </c>
      <c r="W159" s="44">
        <v>31192.600000000002</v>
      </c>
      <c r="X159" s="44">
        <v>105547.23000000001</v>
      </c>
      <c r="Y159" s="44">
        <v>4054.3</v>
      </c>
      <c r="Z159" s="44">
        <v>101850.62000000001</v>
      </c>
      <c r="AA159" s="44">
        <v>291303.73</v>
      </c>
      <c r="AB159" s="45">
        <v>782088.96000000008</v>
      </c>
      <c r="AC159" s="11">
        <f t="shared" si="2"/>
        <v>1365730.38</v>
      </c>
    </row>
    <row r="160" spans="1:29" ht="13.5" thickBot="1">
      <c r="A160" s="9" t="s">
        <v>184</v>
      </c>
      <c r="B160" s="36" t="s">
        <v>48</v>
      </c>
      <c r="C160" s="37"/>
      <c r="D160" s="10"/>
      <c r="E160" s="38"/>
      <c r="F160" s="38"/>
      <c r="G160" s="38"/>
      <c r="H160" s="38"/>
      <c r="I160" s="38"/>
      <c r="J160" s="38">
        <v>776.4</v>
      </c>
      <c r="K160" s="38"/>
      <c r="L160" s="38"/>
      <c r="M160" s="38">
        <v>8196.33</v>
      </c>
      <c r="N160" s="38">
        <v>18958.29</v>
      </c>
      <c r="O160" s="38">
        <v>493.82</v>
      </c>
      <c r="P160" s="38"/>
      <c r="Q160" s="38"/>
      <c r="R160" s="38">
        <v>12374.099999999999</v>
      </c>
      <c r="S160" s="38">
        <v>110022.62</v>
      </c>
      <c r="T160" s="38">
        <v>18054.37</v>
      </c>
      <c r="U160" s="38">
        <v>56548.94</v>
      </c>
      <c r="V160" s="38">
        <v>-175731.93</v>
      </c>
      <c r="W160" s="38">
        <v>31192.600000000002</v>
      </c>
      <c r="X160" s="38">
        <v>105547.23000000001</v>
      </c>
      <c r="Y160" s="38">
        <v>4054.3</v>
      </c>
      <c r="Z160" s="38">
        <v>101850.62000000001</v>
      </c>
      <c r="AA160" s="38">
        <v>291303.73</v>
      </c>
      <c r="AB160" s="39">
        <v>782088.96000000008</v>
      </c>
      <c r="AC160" s="37">
        <f>SUM(AC159)</f>
        <v>1365730.38</v>
      </c>
    </row>
    <row r="161" spans="1:29" ht="34.5" thickBot="1">
      <c r="A161" s="40" t="s">
        <v>186</v>
      </c>
      <c r="B161" s="41" t="s">
        <v>187</v>
      </c>
      <c r="C161" s="42"/>
      <c r="D161" s="43"/>
      <c r="E161" s="44"/>
      <c r="F161" s="44"/>
      <c r="G161" s="44"/>
      <c r="H161" s="44"/>
      <c r="I161" s="44"/>
      <c r="J161" s="44"/>
      <c r="K161" s="44">
        <v>359.45</v>
      </c>
      <c r="L161" s="44"/>
      <c r="M161" s="44">
        <v>40492.21</v>
      </c>
      <c r="N161" s="44">
        <v>2868.3</v>
      </c>
      <c r="O161" s="44">
        <v>1444.03</v>
      </c>
      <c r="P161" s="44">
        <v>45862.460000000006</v>
      </c>
      <c r="Q161" s="44">
        <v>6706.2699999999995</v>
      </c>
      <c r="R161" s="44">
        <v>920.59</v>
      </c>
      <c r="S161" s="44">
        <v>19966.349999999995</v>
      </c>
      <c r="T161" s="44">
        <v>4535.9400000000005</v>
      </c>
      <c r="U161" s="44">
        <v>3809.9000000000005</v>
      </c>
      <c r="V161" s="44">
        <v>2960.76</v>
      </c>
      <c r="W161" s="44">
        <v>1039.44</v>
      </c>
      <c r="X161" s="44">
        <v>25121.230000000003</v>
      </c>
      <c r="Y161" s="44">
        <v>76898.080000000016</v>
      </c>
      <c r="Z161" s="44">
        <v>27611.82</v>
      </c>
      <c r="AA161" s="44">
        <v>54573.42</v>
      </c>
      <c r="AB161" s="45">
        <v>962789.16</v>
      </c>
      <c r="AC161" s="11">
        <f t="shared" si="2"/>
        <v>1277959.4100000001</v>
      </c>
    </row>
    <row r="162" spans="1:29" ht="13.5" thickBot="1">
      <c r="A162" s="9" t="s">
        <v>186</v>
      </c>
      <c r="B162" s="36" t="s">
        <v>48</v>
      </c>
      <c r="C162" s="37"/>
      <c r="D162" s="10"/>
      <c r="E162" s="38"/>
      <c r="F162" s="38"/>
      <c r="G162" s="38"/>
      <c r="H162" s="38"/>
      <c r="I162" s="38"/>
      <c r="J162" s="38"/>
      <c r="K162" s="38">
        <v>359.45</v>
      </c>
      <c r="L162" s="38"/>
      <c r="M162" s="38">
        <v>40492.21</v>
      </c>
      <c r="N162" s="38">
        <v>2868.3</v>
      </c>
      <c r="O162" s="38">
        <v>1444.03</v>
      </c>
      <c r="P162" s="38">
        <v>45862.460000000006</v>
      </c>
      <c r="Q162" s="38">
        <v>6706.2699999999995</v>
      </c>
      <c r="R162" s="38">
        <v>920.59</v>
      </c>
      <c r="S162" s="38">
        <v>19966.349999999995</v>
      </c>
      <c r="T162" s="38">
        <v>4535.9400000000005</v>
      </c>
      <c r="U162" s="38">
        <v>3809.9000000000005</v>
      </c>
      <c r="V162" s="38">
        <v>2960.76</v>
      </c>
      <c r="W162" s="38">
        <v>1039.44</v>
      </c>
      <c r="X162" s="38">
        <v>25121.230000000003</v>
      </c>
      <c r="Y162" s="38">
        <v>76898.080000000016</v>
      </c>
      <c r="Z162" s="38">
        <v>27611.82</v>
      </c>
      <c r="AA162" s="38">
        <v>54573.42</v>
      </c>
      <c r="AB162" s="39">
        <v>962789.16</v>
      </c>
      <c r="AC162" s="37">
        <f>SUM(AC161)</f>
        <v>1277959.4100000001</v>
      </c>
    </row>
    <row r="163" spans="1:29" ht="34.5" customHeight="1">
      <c r="A163" s="16" t="s">
        <v>188</v>
      </c>
      <c r="B163" s="17" t="s">
        <v>189</v>
      </c>
      <c r="C163" s="21"/>
      <c r="D163" s="23"/>
      <c r="E163" s="13"/>
      <c r="F163" s="13"/>
      <c r="G163" s="13"/>
      <c r="H163" s="13"/>
      <c r="I163" s="13"/>
      <c r="J163" s="13"/>
      <c r="K163" s="13"/>
      <c r="L163" s="13"/>
      <c r="M163" s="13">
        <v>10934.45</v>
      </c>
      <c r="N163" s="13"/>
      <c r="O163" s="13"/>
      <c r="P163" s="13"/>
      <c r="Q163" s="13"/>
      <c r="R163" s="13"/>
      <c r="S163" s="13"/>
      <c r="T163" s="13"/>
      <c r="U163" s="13">
        <v>264998.72000000003</v>
      </c>
      <c r="V163" s="13">
        <v>9985.9000000000015</v>
      </c>
      <c r="W163" s="13">
        <v>342591.54000000004</v>
      </c>
      <c r="X163" s="13">
        <v>109428.59999999998</v>
      </c>
      <c r="Y163" s="13">
        <v>127974.88</v>
      </c>
      <c r="Z163" s="13">
        <v>71129.460000000006</v>
      </c>
      <c r="AA163" s="13">
        <v>77492.830000000031</v>
      </c>
      <c r="AB163" s="24">
        <v>4711747.3500000006</v>
      </c>
      <c r="AC163" s="27">
        <f t="shared" si="2"/>
        <v>5726283.7300000004</v>
      </c>
    </row>
    <row r="164" spans="1:29" ht="33.75">
      <c r="A164" s="18" t="s">
        <v>188</v>
      </c>
      <c r="B164" s="19" t="s">
        <v>190</v>
      </c>
      <c r="C164" s="22"/>
      <c r="D164" s="25"/>
      <c r="E164" s="12"/>
      <c r="F164" s="12"/>
      <c r="G164" s="12"/>
      <c r="H164" s="12"/>
      <c r="I164" s="12"/>
      <c r="J164" s="12">
        <v>341484.36000000004</v>
      </c>
      <c r="K164" s="12">
        <v>745929.62</v>
      </c>
      <c r="L164" s="12"/>
      <c r="M164" s="12">
        <v>681218.42999999993</v>
      </c>
      <c r="N164" s="12">
        <v>1234445.9500000002</v>
      </c>
      <c r="O164" s="12">
        <v>1157338.9300000002</v>
      </c>
      <c r="P164" s="12">
        <v>137222.41</v>
      </c>
      <c r="Q164" s="12">
        <v>10837219.610000003</v>
      </c>
      <c r="R164" s="12">
        <v>4696777.33</v>
      </c>
      <c r="S164" s="12">
        <v>13480011.260000002</v>
      </c>
      <c r="T164" s="12">
        <v>6241463.3900000108</v>
      </c>
      <c r="U164" s="12">
        <v>7011056.0899999999</v>
      </c>
      <c r="V164" s="12">
        <v>9370067.5400000028</v>
      </c>
      <c r="W164" s="12">
        <v>16791359.510000002</v>
      </c>
      <c r="X164" s="12">
        <v>17041051.960000001</v>
      </c>
      <c r="Y164" s="12">
        <v>9716234.3000000007</v>
      </c>
      <c r="Z164" s="12">
        <v>3816106.5599999987</v>
      </c>
      <c r="AA164" s="12">
        <v>20851468.779999994</v>
      </c>
      <c r="AB164" s="26">
        <v>33527897.460000008</v>
      </c>
      <c r="AC164" s="28">
        <f t="shared" si="2"/>
        <v>157678353.49000001</v>
      </c>
    </row>
    <row r="165" spans="1:29" ht="13.5" thickBot="1">
      <c r="A165" s="29" t="s">
        <v>188</v>
      </c>
      <c r="B165" s="30" t="s">
        <v>191</v>
      </c>
      <c r="C165" s="31"/>
      <c r="D165" s="32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4">
        <v>38904</v>
      </c>
      <c r="AC165" s="35">
        <f t="shared" si="2"/>
        <v>38904</v>
      </c>
    </row>
    <row r="166" spans="1:29" ht="13.5" thickBot="1">
      <c r="A166" s="9" t="s">
        <v>188</v>
      </c>
      <c r="B166" s="36" t="s">
        <v>48</v>
      </c>
      <c r="C166" s="37"/>
      <c r="D166" s="10"/>
      <c r="E166" s="38"/>
      <c r="F166" s="38"/>
      <c r="G166" s="38"/>
      <c r="H166" s="38"/>
      <c r="I166" s="38"/>
      <c r="J166" s="38">
        <v>341484.36000000004</v>
      </c>
      <c r="K166" s="38">
        <v>745929.62</v>
      </c>
      <c r="L166" s="38"/>
      <c r="M166" s="38">
        <v>692152.88</v>
      </c>
      <c r="N166" s="38">
        <v>1234445.9500000002</v>
      </c>
      <c r="O166" s="38">
        <v>1157338.9300000002</v>
      </c>
      <c r="P166" s="38">
        <v>137222.41</v>
      </c>
      <c r="Q166" s="38">
        <v>10837219.610000003</v>
      </c>
      <c r="R166" s="38">
        <v>4696777.33</v>
      </c>
      <c r="S166" s="38">
        <v>13480011.260000002</v>
      </c>
      <c r="T166" s="38">
        <v>6241463.3900000108</v>
      </c>
      <c r="U166" s="38">
        <v>7276054.8100000005</v>
      </c>
      <c r="V166" s="38">
        <v>9380053.4399999995</v>
      </c>
      <c r="W166" s="38">
        <v>17133951.050000001</v>
      </c>
      <c r="X166" s="38">
        <v>17150480.559999999</v>
      </c>
      <c r="Y166" s="38">
        <v>9844209.1799999997</v>
      </c>
      <c r="Z166" s="38">
        <v>3887236.0200000009</v>
      </c>
      <c r="AA166" s="38">
        <v>20928961.609999999</v>
      </c>
      <c r="AB166" s="39">
        <v>38278548.810000017</v>
      </c>
      <c r="AC166" s="37">
        <f>SUM(AC163:AC165)</f>
        <v>163443541.22</v>
      </c>
    </row>
    <row r="167" spans="1:29" ht="13.5" thickBot="1">
      <c r="A167" s="40"/>
      <c r="B167" s="41"/>
      <c r="C167" s="42"/>
      <c r="D167" s="43"/>
      <c r="E167" s="44"/>
      <c r="F167" s="44"/>
      <c r="G167" s="44"/>
      <c r="H167" s="44"/>
      <c r="I167" s="44"/>
      <c r="J167" s="44"/>
      <c r="K167" s="44"/>
      <c r="L167" s="44">
        <v>344.58</v>
      </c>
      <c r="M167" s="44">
        <v>2746</v>
      </c>
      <c r="N167" s="44">
        <v>6958.35</v>
      </c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5"/>
      <c r="AC167" s="11">
        <f t="shared" si="2"/>
        <v>10048.93</v>
      </c>
    </row>
    <row r="168" spans="1:29" s="3" customFormat="1" ht="13.5" thickBot="1">
      <c r="A168" s="9" t="s">
        <v>194</v>
      </c>
      <c r="B168" s="36" t="s">
        <v>48</v>
      </c>
      <c r="C168" s="37"/>
      <c r="D168" s="10">
        <v>420.99</v>
      </c>
      <c r="E168" s="38">
        <v>1382.81</v>
      </c>
      <c r="F168" s="38">
        <v>-3368.7</v>
      </c>
      <c r="G168" s="38">
        <v>983.54</v>
      </c>
      <c r="H168" s="38">
        <v>1616.08</v>
      </c>
      <c r="I168" s="38">
        <v>23246.33</v>
      </c>
      <c r="J168" s="38">
        <v>143989.25</v>
      </c>
      <c r="K168" s="38">
        <v>156328.60999999999</v>
      </c>
      <c r="L168" s="38">
        <v>535312.68999999994</v>
      </c>
      <c r="M168" s="38">
        <v>457400.81</v>
      </c>
      <c r="N168" s="38">
        <v>1142555.5</v>
      </c>
      <c r="O168" s="38">
        <v>520189.65</v>
      </c>
      <c r="P168" s="38">
        <v>636825.1</v>
      </c>
      <c r="Q168" s="38">
        <v>811559.91</v>
      </c>
      <c r="R168" s="38">
        <v>598983.21</v>
      </c>
      <c r="S168" s="38">
        <v>774408.16</v>
      </c>
      <c r="T168" s="38">
        <v>611518.06000000006</v>
      </c>
      <c r="U168" s="38">
        <v>827833.79</v>
      </c>
      <c r="V168" s="38">
        <v>3048106.96</v>
      </c>
      <c r="W168" s="38">
        <v>-188534.01</v>
      </c>
      <c r="X168" s="38">
        <v>497505.13</v>
      </c>
      <c r="Y168" s="38">
        <v>3180187</v>
      </c>
      <c r="Z168" s="38">
        <v>8073462.1399999997</v>
      </c>
      <c r="AA168" s="38">
        <v>878597.09</v>
      </c>
      <c r="AB168" s="39">
        <v>1064838.6499999999</v>
      </c>
      <c r="AC168" s="37">
        <v>23795348.75</v>
      </c>
    </row>
    <row r="169" spans="1:29" ht="29.25" customHeight="1" thickBot="1">
      <c r="A169" s="46" t="s">
        <v>192</v>
      </c>
      <c r="B169" s="47"/>
      <c r="C169" s="48"/>
      <c r="D169" s="49">
        <v>420.99</v>
      </c>
      <c r="E169" s="50">
        <v>1382.81</v>
      </c>
      <c r="F169" s="50">
        <v>-3368.7000000000003</v>
      </c>
      <c r="G169" s="50">
        <v>18740.620000000003</v>
      </c>
      <c r="H169" s="50">
        <v>1616.08</v>
      </c>
      <c r="I169" s="50">
        <v>19337.22</v>
      </c>
      <c r="J169" s="50">
        <v>2826225.0299999984</v>
      </c>
      <c r="K169" s="50">
        <v>2843592.1600000006</v>
      </c>
      <c r="L169" s="50">
        <v>2846800.3900000039</v>
      </c>
      <c r="M169" s="50">
        <v>10098850.529999997</v>
      </c>
      <c r="N169" s="50">
        <v>13584591.129999999</v>
      </c>
      <c r="O169" s="50">
        <v>20844379.130000003</v>
      </c>
      <c r="P169" s="50">
        <v>16830656.73</v>
      </c>
      <c r="Q169" s="50">
        <v>14820788.610000012</v>
      </c>
      <c r="R169" s="50">
        <v>8454820.4600000028</v>
      </c>
      <c r="S169" s="50">
        <v>15549913.620000001</v>
      </c>
      <c r="T169" s="50">
        <v>8518154.0899999663</v>
      </c>
      <c r="U169" s="50">
        <v>11945051.969999995</v>
      </c>
      <c r="V169" s="50">
        <v>20755687.190000024</v>
      </c>
      <c r="W169" s="50">
        <v>23151524.640000012</v>
      </c>
      <c r="X169" s="50">
        <v>30718880.409999982</v>
      </c>
      <c r="Y169" s="50">
        <v>19510940.150000118</v>
      </c>
      <c r="Z169" s="50">
        <v>16079188.910000019</v>
      </c>
      <c r="AA169" s="51">
        <v>31475216.679999411</v>
      </c>
      <c r="AB169" s="52">
        <v>146811214.06000233</v>
      </c>
      <c r="AC169" s="53">
        <f>SUM(D169:AB169)</f>
        <v>417704604.91000187</v>
      </c>
    </row>
    <row r="170" spans="1:29">
      <c r="A170" s="2"/>
      <c r="B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5"/>
    </row>
  </sheetData>
  <pageMargins left="0.74803149606299213" right="0.74803149606299213" top="0.98425196850393704" bottom="0.98425196850393704" header="0.51181102362204722" footer="0.51181102362204722"/>
  <pageSetup paperSize="8" scale="39" fitToHeight="0" orientation="landscape" r:id="rId1"/>
  <headerFooter>
    <oddHeader>&amp;L&amp;"Arial,Grassetto Corsivo"ASL BA&amp;R&amp;"Arial,Grassetto Corsivo"ALLEGATO 1</oddHeader>
    <oddFooter>&amp;L&amp;F&amp;CPagina &amp;P di &amp;N</oddFooter>
  </headerFooter>
  <ignoredErrors>
    <ignoredError sqref="AC23 AC29:AC66 AC169 AC67:AC126 AC127:AC158 AC159:AC16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</vt:lpstr>
      <vt:lpstr>'ALLEGATO 1'!Area_stampa</vt:lpstr>
      <vt:lpstr>'ALLEGATO 1'!Titoli_stampa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Gioacchino de Pinto</dc:creator>
  <cp:lastModifiedBy>alta3209160</cp:lastModifiedBy>
  <cp:lastPrinted>2022-07-20T13:36:58Z</cp:lastPrinted>
  <dcterms:created xsi:type="dcterms:W3CDTF">2022-07-14T14:03:24Z</dcterms:created>
  <dcterms:modified xsi:type="dcterms:W3CDTF">2022-07-22T06:12:04Z</dcterms:modified>
</cp:coreProperties>
</file>